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ocuments\motto\"/>
    </mc:Choice>
  </mc:AlternateContent>
  <workbookProtection lockStructure="1"/>
  <bookViews>
    <workbookView xWindow="236" yWindow="367" windowWidth="19322" windowHeight="10447"/>
  </bookViews>
  <sheets>
    <sheet name="A4版カレンダー" sheetId="4" r:id="rId1"/>
    <sheet name="はがきサイズ" sheetId="1" r:id="rId2"/>
    <sheet name="はがきサイズ2カ月分" sheetId="2" r:id="rId3"/>
  </sheets>
  <definedNames>
    <definedName name="_xlnm.Print_Area" localSheetId="0">A4版カレンダー!$B$1:$H$46</definedName>
    <definedName name="_xlnm.Print_Area" localSheetId="1">はがきサイズ!$B$1:$H$29</definedName>
    <definedName name="_xlnm.Print_Area" localSheetId="2">はがきサイズ2カ月分!$C$1:$I$34</definedName>
  </definedNames>
  <calcPr calcId="152511"/>
</workbook>
</file>

<file path=xl/calcChain.xml><?xml version="1.0" encoding="utf-8"?>
<calcChain xmlns="http://schemas.openxmlformats.org/spreadsheetml/2006/main">
  <c r="M19" i="2" l="1"/>
  <c r="E19" i="2" s="1"/>
  <c r="M1" i="2"/>
  <c r="H1" i="4"/>
  <c r="H2" i="4" s="1"/>
  <c r="K1" i="1"/>
  <c r="L1" i="1" s="1"/>
  <c r="I1" i="2"/>
  <c r="I2" i="2" s="1"/>
  <c r="C19" i="2" l="1"/>
  <c r="I19" i="2" s="1"/>
  <c r="I20" i="2" s="1"/>
  <c r="E5" i="1" l="1"/>
  <c r="E7" i="1" l="1"/>
  <c r="E6" i="1"/>
  <c r="E8" i="1" l="1"/>
  <c r="E9" i="1"/>
  <c r="E10" i="1" l="1"/>
  <c r="E11" i="1"/>
  <c r="E12" i="1" l="1"/>
  <c r="E13" i="1"/>
  <c r="E15" i="1" l="1"/>
  <c r="E16" i="1" s="1"/>
  <c r="E14" i="1"/>
  <c r="F5" i="1"/>
  <c r="G5" i="1"/>
  <c r="H5" i="1" s="1"/>
  <c r="F7" i="1"/>
  <c r="F9" i="1" s="1"/>
  <c r="F6" i="1"/>
  <c r="G6" i="1"/>
  <c r="B5" i="4"/>
  <c r="C5" i="4" s="1"/>
  <c r="B6" i="4"/>
  <c r="H7" i="1" l="1"/>
  <c r="H6" i="1"/>
  <c r="F11" i="1"/>
  <c r="F10" i="1"/>
  <c r="F8" i="1"/>
  <c r="G7" i="1"/>
  <c r="C6" i="4"/>
  <c r="D5" i="4"/>
  <c r="C7" i="4"/>
  <c r="B7" i="4"/>
  <c r="G9" i="1" l="1"/>
  <c r="G8" i="1"/>
  <c r="F13" i="1"/>
  <c r="F12" i="1"/>
  <c r="H9" i="1"/>
  <c r="H8" i="1"/>
  <c r="C9" i="4"/>
  <c r="C8" i="4"/>
  <c r="B8" i="4"/>
  <c r="B9" i="4"/>
  <c r="E5" i="4"/>
  <c r="D7" i="4"/>
  <c r="D6" i="4"/>
  <c r="H5" i="2"/>
  <c r="G5" i="2" s="1"/>
  <c r="H7" i="2"/>
  <c r="H9" i="2" s="1"/>
  <c r="H8" i="2"/>
  <c r="H6" i="2"/>
  <c r="D23" i="2"/>
  <c r="E23" i="2" s="1"/>
  <c r="H11" i="2" l="1"/>
  <c r="H10" i="2"/>
  <c r="E24" i="2"/>
  <c r="E25" i="2"/>
  <c r="F23" i="2"/>
  <c r="F5" i="2"/>
  <c r="G7" i="2"/>
  <c r="G6" i="2"/>
  <c r="I5" i="2"/>
  <c r="D24" i="2"/>
  <c r="D25" i="2"/>
  <c r="C23" i="2"/>
  <c r="H11" i="1"/>
  <c r="H10" i="1"/>
  <c r="F15" i="1"/>
  <c r="F16" i="1" s="1"/>
  <c r="F14" i="1"/>
  <c r="G11" i="1"/>
  <c r="G10" i="1"/>
  <c r="D8" i="4"/>
  <c r="D9" i="4"/>
  <c r="B11" i="4"/>
  <c r="B10" i="4"/>
  <c r="E6" i="4"/>
  <c r="F5" i="4"/>
  <c r="E7" i="4"/>
  <c r="C10" i="4"/>
  <c r="C11" i="4"/>
  <c r="F7" i="2" l="1"/>
  <c r="F6" i="2"/>
  <c r="E27" i="2"/>
  <c r="E26" i="2"/>
  <c r="C25" i="2"/>
  <c r="C24" i="2"/>
  <c r="D27" i="2"/>
  <c r="D26" i="2"/>
  <c r="I7" i="2"/>
  <c r="I6" i="2"/>
  <c r="G9" i="2"/>
  <c r="G8" i="2"/>
  <c r="G23" i="2"/>
  <c r="F25" i="2"/>
  <c r="F24" i="2"/>
  <c r="H13" i="2"/>
  <c r="H12" i="2"/>
  <c r="G13" i="1"/>
  <c r="G12" i="1"/>
  <c r="H13" i="1"/>
  <c r="H12" i="1"/>
  <c r="E9" i="4"/>
  <c r="E8" i="4"/>
  <c r="G5" i="4"/>
  <c r="F7" i="4"/>
  <c r="F6" i="4"/>
  <c r="D11" i="4"/>
  <c r="D10" i="4"/>
  <c r="C13" i="4"/>
  <c r="C12" i="4"/>
  <c r="B13" i="4"/>
  <c r="B12" i="4"/>
  <c r="H14" i="2" l="1"/>
  <c r="H15" i="2"/>
  <c r="H16" i="2" s="1"/>
  <c r="F26" i="2"/>
  <c r="F27" i="2"/>
  <c r="G24" i="2"/>
  <c r="H23" i="2"/>
  <c r="G25" i="2"/>
  <c r="G11" i="2"/>
  <c r="G10" i="2"/>
  <c r="I8" i="2"/>
  <c r="I9" i="2"/>
  <c r="D29" i="2"/>
  <c r="D28" i="2"/>
  <c r="C27" i="2"/>
  <c r="C26" i="2"/>
  <c r="E28" i="2"/>
  <c r="E29" i="2"/>
  <c r="F9" i="2"/>
  <c r="F8" i="2"/>
  <c r="H15" i="1"/>
  <c r="H16" i="1" s="1"/>
  <c r="H14" i="1"/>
  <c r="G14" i="1"/>
  <c r="G15" i="1"/>
  <c r="G16" i="1" s="1"/>
  <c r="B14" i="4"/>
  <c r="B15" i="4"/>
  <c r="B16" i="4" s="1"/>
  <c r="C15" i="4"/>
  <c r="C16" i="4" s="1"/>
  <c r="C14" i="4"/>
  <c r="D12" i="4"/>
  <c r="D13" i="4"/>
  <c r="F8" i="4"/>
  <c r="F9" i="4"/>
  <c r="H5" i="4"/>
  <c r="G7" i="4"/>
  <c r="G6" i="4"/>
  <c r="E11" i="4"/>
  <c r="E10" i="4"/>
  <c r="F11" i="2" l="1"/>
  <c r="F10" i="2"/>
  <c r="C28" i="2"/>
  <c r="C29" i="2"/>
  <c r="D31" i="2"/>
  <c r="D30" i="2"/>
  <c r="G13" i="2"/>
  <c r="G12" i="2"/>
  <c r="I23" i="2"/>
  <c r="H25" i="2"/>
  <c r="H24" i="2"/>
  <c r="F29" i="2"/>
  <c r="F28" i="2"/>
  <c r="E31" i="2"/>
  <c r="E30" i="2"/>
  <c r="I11" i="2"/>
  <c r="I10" i="2"/>
  <c r="G27" i="2"/>
  <c r="G26" i="2"/>
  <c r="E13" i="4"/>
  <c r="E12" i="4"/>
  <c r="G9" i="4"/>
  <c r="G8" i="4"/>
  <c r="F11" i="4"/>
  <c r="F10" i="4"/>
  <c r="D14" i="4"/>
  <c r="D15" i="4"/>
  <c r="D16" i="4" s="1"/>
  <c r="H7" i="4"/>
  <c r="H6" i="4"/>
  <c r="G29" i="2" l="1"/>
  <c r="G28" i="2"/>
  <c r="I13" i="2"/>
  <c r="I12" i="2"/>
  <c r="E33" i="2"/>
  <c r="E34" i="2" s="1"/>
  <c r="E32" i="2"/>
  <c r="F30" i="2"/>
  <c r="F31" i="2"/>
  <c r="H26" i="2"/>
  <c r="H27" i="2"/>
  <c r="C31" i="2"/>
  <c r="C30" i="2"/>
  <c r="I25" i="2"/>
  <c r="I24" i="2"/>
  <c r="G15" i="2"/>
  <c r="G16" i="2" s="1"/>
  <c r="G14" i="2"/>
  <c r="D33" i="2"/>
  <c r="D34" i="2" s="1"/>
  <c r="D32" i="2"/>
  <c r="F13" i="2"/>
  <c r="F12" i="2"/>
  <c r="H8" i="4"/>
  <c r="H9" i="4"/>
  <c r="F13" i="4"/>
  <c r="F12" i="4"/>
  <c r="G10" i="4"/>
  <c r="G11" i="4"/>
  <c r="E15" i="4"/>
  <c r="E16" i="4" s="1"/>
  <c r="E14" i="4"/>
  <c r="H29" i="2" l="1"/>
  <c r="H28" i="2"/>
  <c r="F32" i="2"/>
  <c r="F33" i="2"/>
  <c r="F34" i="2" s="1"/>
  <c r="F15" i="2"/>
  <c r="F16" i="2" s="1"/>
  <c r="F14" i="2"/>
  <c r="I27" i="2"/>
  <c r="I26" i="2"/>
  <c r="C33" i="2"/>
  <c r="C34" i="2" s="1"/>
  <c r="C32" i="2"/>
  <c r="I15" i="2"/>
  <c r="I16" i="2" s="1"/>
  <c r="I14" i="2"/>
  <c r="G31" i="2"/>
  <c r="G30" i="2"/>
  <c r="G13" i="4"/>
  <c r="G12" i="4"/>
  <c r="H11" i="4"/>
  <c r="H10" i="4"/>
  <c r="F15" i="4"/>
  <c r="F16" i="4" s="1"/>
  <c r="F14" i="4"/>
  <c r="G33" i="2" l="1"/>
  <c r="G34" i="2" s="1"/>
  <c r="G32" i="2"/>
  <c r="I28" i="2"/>
  <c r="I29" i="2"/>
  <c r="H31" i="2"/>
  <c r="H30" i="2"/>
  <c r="H12" i="4"/>
  <c r="H13" i="4"/>
  <c r="G15" i="4"/>
  <c r="G16" i="4" s="1"/>
  <c r="G14" i="4"/>
  <c r="I30" i="2" l="1"/>
  <c r="I31" i="2"/>
  <c r="H32" i="2"/>
  <c r="H33" i="2"/>
  <c r="H34" i="2" s="1"/>
  <c r="H14" i="4"/>
  <c r="H15" i="4"/>
  <c r="H16" i="4" s="1"/>
  <c r="D5" i="1"/>
  <c r="D7" i="1"/>
  <c r="D9" i="1"/>
  <c r="D11" i="1"/>
  <c r="D13" i="1"/>
  <c r="D14" i="1"/>
  <c r="D15" i="1"/>
  <c r="D16" i="1"/>
  <c r="C5" i="1"/>
  <c r="C7" i="1"/>
  <c r="C9" i="1"/>
  <c r="C11" i="1"/>
  <c r="C13" i="1"/>
  <c r="C14" i="1"/>
  <c r="C15" i="1"/>
  <c r="C16" i="1"/>
  <c r="C12" i="1"/>
  <c r="D12" i="1"/>
  <c r="D10" i="1"/>
  <c r="B5" i="1"/>
  <c r="B7" i="1"/>
  <c r="B9" i="1"/>
  <c r="B11" i="1"/>
  <c r="B13" i="1"/>
  <c r="B15" i="1"/>
  <c r="B16" i="1"/>
  <c r="B14" i="1"/>
  <c r="C10" i="1"/>
  <c r="C8" i="1"/>
  <c r="B12" i="1"/>
  <c r="D8" i="1"/>
  <c r="B8" i="1"/>
  <c r="B10" i="1"/>
  <c r="D6" i="1"/>
  <c r="B6" i="1"/>
  <c r="C6" i="1"/>
  <c r="I33" i="2" l="1"/>
  <c r="I34" i="2" s="1"/>
  <c r="I32" i="2"/>
  <c r="E5" i="2"/>
  <c r="D5" i="2"/>
  <c r="C5" i="2"/>
  <c r="C7" i="2"/>
  <c r="C9" i="2"/>
  <c r="C11" i="2"/>
  <c r="C13" i="2"/>
  <c r="C14" i="2"/>
  <c r="C15" i="2"/>
  <c r="C16" i="2"/>
  <c r="E7" i="2"/>
  <c r="E9" i="2"/>
  <c r="E11" i="2"/>
  <c r="E13" i="2"/>
  <c r="E15" i="2"/>
  <c r="E16" i="2"/>
  <c r="E14" i="2"/>
  <c r="D7" i="2"/>
  <c r="D9" i="2"/>
  <c r="D11" i="2"/>
  <c r="D13" i="2"/>
  <c r="D15" i="2"/>
  <c r="D16" i="2"/>
  <c r="D14" i="2"/>
  <c r="C12" i="2"/>
  <c r="E12" i="2"/>
  <c r="C10" i="2"/>
  <c r="D12" i="2"/>
  <c r="E10" i="2"/>
  <c r="D10" i="2"/>
  <c r="C8" i="2"/>
  <c r="E8" i="2"/>
  <c r="C6" i="2"/>
  <c r="D8" i="2"/>
  <c r="E6" i="2"/>
  <c r="D6" i="2"/>
</calcChain>
</file>

<file path=xl/sharedStrings.xml><?xml version="1.0" encoding="utf-8"?>
<sst xmlns="http://schemas.openxmlformats.org/spreadsheetml/2006/main" count="201" uniqueCount="49">
  <si>
    <t>○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</si>
  <si>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</si>
  <si>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</si>
  <si>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1日の日付</t>
    <rPh sb="1" eb="2">
      <t>ニチ</t>
    </rPh>
    <rPh sb="3" eb="4">
      <t>ヒ</t>
    </rPh>
    <rPh sb="4" eb="5">
      <t>ツ</t>
    </rPh>
    <phoneticPr fontId="2"/>
  </si>
  <si>
    <t>曜日の番号</t>
    <rPh sb="0" eb="2">
      <t>ヨウビ</t>
    </rPh>
    <rPh sb="3" eb="5">
      <t>バンゴウ</t>
    </rPh>
    <phoneticPr fontId="2"/>
  </si>
  <si>
    <t>日</t>
    <rPh sb="0" eb="1">
      <t>ニチ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</si>
  <si>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</si>
  <si>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</si>
  <si>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</si>
  <si>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</si>
  <si>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</si>
  <si>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</si>
  <si>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年度と月を入れればその月のカレンダーが表示されます</t>
    <rPh sb="0" eb="2">
      <t>ネンド</t>
    </rPh>
    <rPh sb="3" eb="4">
      <t>ツキ</t>
    </rPh>
    <rPh sb="5" eb="6">
      <t>イ</t>
    </rPh>
    <rPh sb="11" eb="12">
      <t>ツキ</t>
    </rPh>
    <rPh sb="19" eb="21">
      <t>ヒョウジ</t>
    </rPh>
    <phoneticPr fontId="2"/>
  </si>
  <si>
    <t>成人の日</t>
  </si>
  <si>
    <t>春分の日</t>
  </si>
  <si>
    <t>昭和の日</t>
  </si>
  <si>
    <t>憲法記念日</t>
  </si>
  <si>
    <t>みどりの日</t>
  </si>
  <si>
    <t>こどもの日</t>
  </si>
  <si>
    <t>海の日</t>
  </si>
  <si>
    <t>敬老の日</t>
  </si>
  <si>
    <t>文化の日</t>
  </si>
  <si>
    <t>勤労感謝の日</t>
  </si>
  <si>
    <t>天皇誕生日</t>
  </si>
  <si>
    <t>その年月の自由なカレンダーが表示されます</t>
    <rPh sb="2" eb="4">
      <t>ネンゲツ</t>
    </rPh>
    <rPh sb="5" eb="7">
      <t>ジユウ</t>
    </rPh>
    <rPh sb="14" eb="16">
      <t>ヒョウジ</t>
    </rPh>
    <phoneticPr fontId="2"/>
  </si>
  <si>
    <t>年/月/日をなおせば、必要な年月の祝日に対応</t>
    <rPh sb="0" eb="1">
      <t>ネン</t>
    </rPh>
    <rPh sb="2" eb="3">
      <t>ツキ</t>
    </rPh>
    <rPh sb="4" eb="5">
      <t>ヒ</t>
    </rPh>
    <rPh sb="11" eb="13">
      <t>ヒツヨウ</t>
    </rPh>
    <rPh sb="14" eb="16">
      <t>ネンゲツ</t>
    </rPh>
    <rPh sb="17" eb="19">
      <t>シュクジツ</t>
    </rPh>
    <rPh sb="20" eb="22">
      <t>タイオウ</t>
    </rPh>
    <phoneticPr fontId="2"/>
  </si>
  <si>
    <t>祝日表</t>
    <rPh sb="0" eb="2">
      <t>シュクジツ</t>
    </rPh>
    <rPh sb="2" eb="3">
      <t>ヒョウ</t>
    </rPh>
    <phoneticPr fontId="2"/>
  </si>
  <si>
    <t>◎Ａ４の印刷サイズに設定してあります</t>
    <rPh sb="4" eb="6">
      <t>インサツ</t>
    </rPh>
    <rPh sb="10" eb="12">
      <t>セッテイ</t>
    </rPh>
    <phoneticPr fontId="2"/>
  </si>
  <si>
    <t>◎上のカレンダーに年、月を入れれば</t>
    <rPh sb="1" eb="2">
      <t>ウエ</t>
    </rPh>
    <rPh sb="9" eb="10">
      <t>ネン</t>
    </rPh>
    <rPh sb="11" eb="12">
      <t>ツキ</t>
    </rPh>
    <rPh sb="13" eb="14">
      <t>イ</t>
    </rPh>
    <phoneticPr fontId="2"/>
  </si>
  <si>
    <t>　下のカレンダーも年月が自動的に反映されます</t>
    <rPh sb="1" eb="2">
      <t>シタ</t>
    </rPh>
    <rPh sb="9" eb="11">
      <t>ネンゲツ</t>
    </rPh>
    <rPh sb="12" eb="15">
      <t>ジドウテキ</t>
    </rPh>
    <rPh sb="16" eb="18">
      <t>ハンエイ</t>
    </rPh>
    <phoneticPr fontId="2"/>
  </si>
  <si>
    <t>元日</t>
  </si>
  <si>
    <t>建国記念の日</t>
  </si>
  <si>
    <t>振替休日</t>
  </si>
  <si>
    <t>秋分の日</t>
  </si>
  <si>
    <t>体育の日</t>
  </si>
  <si>
    <t>例（C1セルに2017、E1セルに10等）</t>
    <rPh sb="0" eb="1">
      <t>レイ</t>
    </rPh>
    <rPh sb="19" eb="20">
      <t>ナド</t>
    </rPh>
    <phoneticPr fontId="2"/>
  </si>
  <si>
    <t>（B2セルに2016、D2セルに1など入れる）</t>
    <rPh sb="19" eb="20">
      <t>イ</t>
    </rPh>
    <phoneticPr fontId="2"/>
  </si>
  <si>
    <t>下枠に好みの写真など入れる</t>
    <rPh sb="0" eb="1">
      <t>シタ</t>
    </rPh>
    <rPh sb="1" eb="2">
      <t>ワク</t>
    </rPh>
    <rPh sb="3" eb="4">
      <t>コノ</t>
    </rPh>
    <rPh sb="6" eb="8">
      <t>シャシン</t>
    </rPh>
    <rPh sb="10" eb="11">
      <t>イ</t>
    </rPh>
    <phoneticPr fontId="2"/>
  </si>
  <si>
    <t>◎下の空白部分にお好みの写真など入れれば</t>
    <rPh sb="1" eb="2">
      <t>シタ</t>
    </rPh>
    <rPh sb="3" eb="5">
      <t>クウハク</t>
    </rPh>
    <rPh sb="5" eb="7">
      <t>ブブン</t>
    </rPh>
    <rPh sb="9" eb="10">
      <t>コノ</t>
    </rPh>
    <rPh sb="12" eb="14">
      <t>シャシン</t>
    </rPh>
    <rPh sb="16" eb="17">
      <t>イ</t>
    </rPh>
    <phoneticPr fontId="2"/>
  </si>
  <si>
    <t>◎年と月を入れれば(B1セルに2018 、 D1セルに 1 など）</t>
    <rPh sb="1" eb="2">
      <t>ネン</t>
    </rPh>
    <rPh sb="3" eb="4">
      <t>ツキ</t>
    </rPh>
    <rPh sb="5" eb="6">
      <t>イ</t>
    </rPh>
    <phoneticPr fontId="2"/>
  </si>
  <si>
    <t>(シートの保護は外しておきました）</t>
    <rPh sb="5" eb="7">
      <t>ホゴ</t>
    </rPh>
    <rPh sb="8" eb="9">
      <t>ハズ</t>
    </rPh>
    <phoneticPr fontId="2"/>
  </si>
  <si>
    <t>オリジナルのカレンダーが出来ます</t>
    <rPh sb="12" eb="14">
      <t>デキ</t>
    </rPh>
    <phoneticPr fontId="2"/>
  </si>
  <si>
    <t>山の日</t>
  </si>
  <si>
    <t>国民の休日（2020年のみ）</t>
  </si>
  <si>
    <t>新天皇即位日（2020年のみ）</t>
  </si>
  <si>
    <t>国民の休日</t>
    <phoneticPr fontId="2"/>
  </si>
  <si>
    <t>新天皇即位日</t>
    <phoneticPr fontId="2"/>
  </si>
  <si>
    <t>即位礼正殿の儀（2020年のみ）</t>
  </si>
  <si>
    <t>即位礼正殿の儀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</si>
</sst>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d"/>
    <numFmt numFmtId="177" formatCode="yyyy/m/d;@"/>
  </numFmts>
  <fonts count="2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57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57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6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57"/>
      <name val="ＭＳ Ｐゴシック"/>
      <family val="3"/>
      <charset val="128"/>
    </font>
    <font>
      <b/>
      <sz val="11"/>
      <color indexed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0.45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indexed="12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Protection="1">
      <protection hidden="1"/>
    </xf>
    <xf numFmtId="0" fontId="5" fillId="0" borderId="0" xfId="0" applyFont="1" applyProtection="1">
      <protection hidden="1"/>
    </xf>
    <xf numFmtId="14" fontId="5" fillId="0" borderId="0" xfId="0" applyNumberFormat="1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0" xfId="0" applyFont="1" applyAlignment="1" applyProtection="1">
      <protection hidden="1"/>
    </xf>
    <xf numFmtId="0" fontId="16" fillId="2" borderId="1" xfId="0" applyFont="1" applyFill="1" applyBorder="1" applyAlignment="1" applyProtection="1">
      <alignment horizontal="center"/>
      <protection hidden="1"/>
    </xf>
    <xf numFmtId="0" fontId="17" fillId="2" borderId="1" xfId="0" applyFont="1" applyFill="1" applyBorder="1" applyAlignment="1" applyProtection="1">
      <alignment horizontal="center"/>
      <protection hidden="1"/>
    </xf>
    <xf numFmtId="0" fontId="18" fillId="2" borderId="1" xfId="0" applyFont="1" applyFill="1" applyBorder="1" applyAlignment="1" applyProtection="1">
      <alignment horizontal="center"/>
      <protection hidden="1"/>
    </xf>
    <xf numFmtId="176" fontId="8" fillId="0" borderId="2" xfId="0" applyNumberFormat="1" applyFont="1" applyBorder="1" applyAlignment="1" applyProtection="1">
      <alignment horizontal="center" vertical="center"/>
      <protection hidden="1"/>
    </xf>
    <xf numFmtId="176" fontId="9" fillId="0" borderId="2" xfId="0" applyNumberFormat="1" applyFont="1" applyBorder="1" applyAlignment="1" applyProtection="1">
      <alignment horizontal="center" vertical="center"/>
      <protection hidden="1"/>
    </xf>
    <xf numFmtId="176" fontId="19" fillId="0" borderId="2" xfId="0" applyNumberFormat="1" applyFont="1" applyBorder="1" applyAlignment="1" applyProtection="1">
      <alignment horizontal="center" vertical="center"/>
      <protection hidden="1"/>
    </xf>
    <xf numFmtId="14" fontId="5" fillId="0" borderId="0" xfId="0" applyNumberFormat="1" applyFont="1" applyBorder="1" applyProtection="1">
      <protection hidden="1"/>
    </xf>
    <xf numFmtId="0" fontId="5" fillId="0" borderId="0" xfId="0" applyFont="1" applyBorder="1" applyProtection="1">
      <protection hidden="1"/>
    </xf>
    <xf numFmtId="176" fontId="20" fillId="0" borderId="2" xfId="0" applyNumberFormat="1" applyFont="1" applyBorder="1" applyAlignment="1" applyProtection="1">
      <alignment horizontal="center" vertical="center"/>
      <protection hidden="1"/>
    </xf>
    <xf numFmtId="0" fontId="15" fillId="0" borderId="0" xfId="0" applyFont="1" applyProtection="1">
      <protection locked="0"/>
    </xf>
    <xf numFmtId="0" fontId="6" fillId="2" borderId="4" xfId="0" applyFont="1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22" fillId="2" borderId="4" xfId="0" applyFont="1" applyFill="1" applyBorder="1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38" fontId="13" fillId="3" borderId="5" xfId="1" applyFont="1" applyFill="1" applyBorder="1" applyAlignment="1" applyProtection="1">
      <alignment horizontal="center"/>
      <protection hidden="1"/>
    </xf>
    <xf numFmtId="14" fontId="0" fillId="0" borderId="0" xfId="0" applyNumberFormat="1" applyProtection="1">
      <protection hidden="1"/>
    </xf>
    <xf numFmtId="0" fontId="9" fillId="0" borderId="0" xfId="0" applyFont="1" applyProtection="1">
      <protection hidden="1"/>
    </xf>
    <xf numFmtId="0" fontId="24" fillId="0" borderId="0" xfId="0" applyFont="1" applyProtection="1">
      <protection hidden="1"/>
    </xf>
    <xf numFmtId="0" fontId="15" fillId="0" borderId="0" xfId="0" applyFont="1" applyProtection="1">
      <protection hidden="1"/>
    </xf>
    <xf numFmtId="176" fontId="25" fillId="0" borderId="7" xfId="0" applyNumberFormat="1" applyFont="1" applyBorder="1" applyAlignment="1" applyProtection="1">
      <alignment horizontal="center" vertical="center"/>
      <protection hidden="1"/>
    </xf>
    <xf numFmtId="176" fontId="26" fillId="0" borderId="7" xfId="0" applyNumberFormat="1" applyFont="1" applyBorder="1" applyAlignment="1" applyProtection="1">
      <alignment horizontal="center" vertical="center"/>
      <protection hidden="1"/>
    </xf>
    <xf numFmtId="176" fontId="27" fillId="0" borderId="7" xfId="0" applyNumberFormat="1" applyFont="1" applyBorder="1" applyAlignment="1" applyProtection="1">
      <alignment horizontal="center" vertical="center"/>
      <protection hidden="1"/>
    </xf>
    <xf numFmtId="176" fontId="8" fillId="0" borderId="8" xfId="0" applyNumberFormat="1" applyFont="1" applyBorder="1" applyAlignment="1" applyProtection="1">
      <alignment horizontal="center" vertical="center"/>
      <protection hidden="1"/>
    </xf>
    <xf numFmtId="176" fontId="11" fillId="0" borderId="0" xfId="0" applyNumberFormat="1" applyFont="1" applyBorder="1" applyAlignment="1" applyProtection="1">
      <alignment horizontal="center" vertical="center"/>
      <protection hidden="1"/>
    </xf>
    <xf numFmtId="0" fontId="0" fillId="4" borderId="6" xfId="0" applyFill="1" applyBorder="1" applyAlignment="1" applyProtection="1">
      <alignment horizontal="center"/>
      <protection hidden="1"/>
    </xf>
    <xf numFmtId="14" fontId="0" fillId="0" borderId="0" xfId="0" applyNumberFormat="1" applyAlignment="1" applyProtection="1">
      <alignment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4" fontId="0" fillId="0" borderId="0" xfId="0" applyNumberForma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14" fontId="28" fillId="0" borderId="0" xfId="0" applyNumberFormat="1" applyFont="1" applyProtection="1">
      <protection hidden="1"/>
    </xf>
    <xf numFmtId="0" fontId="0" fillId="0" borderId="0" xfId="0" applyFont="1" applyFill="1" applyProtection="1">
      <protection hidden="1"/>
    </xf>
    <xf numFmtId="0" fontId="6" fillId="2" borderId="1" xfId="0" applyFon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176" fontId="10" fillId="0" borderId="2" xfId="0" applyNumberFormat="1" applyFont="1" applyBorder="1" applyAlignment="1" applyProtection="1">
      <alignment horizontal="center" vertical="center"/>
      <protection hidden="1"/>
    </xf>
    <xf numFmtId="176" fontId="14" fillId="0" borderId="3" xfId="0" applyNumberFormat="1" applyFont="1" applyBorder="1" applyAlignment="1" applyProtection="1">
      <alignment horizontal="center" vertical="center"/>
      <protection hidden="1"/>
    </xf>
    <xf numFmtId="0" fontId="3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3" fillId="0" borderId="0" xfId="0" applyFont="1" applyFill="1" applyAlignment="1" applyProtection="1">
      <alignment horizontal="right"/>
      <protection hidden="1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10" xfId="0" applyBorder="1" applyProtection="1">
      <protection locked="0"/>
    </xf>
    <xf numFmtId="0" fontId="21" fillId="0" borderId="0" xfId="0" applyFont="1" applyBorder="1" applyAlignment="1" applyProtection="1">
      <alignment horizontal="center"/>
      <protection locked="0"/>
    </xf>
    <xf numFmtId="0" fontId="0" fillId="0" borderId="16" xfId="0" applyBorder="1" applyProtection="1">
      <protection locked="0"/>
    </xf>
    <xf numFmtId="0" fontId="0" fillId="0" borderId="1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Alignment="1" applyProtection="1">
      <protection hidden="1"/>
    </xf>
    <xf numFmtId="0" fontId="0" fillId="0" borderId="0" xfId="0" applyAlignment="1">
      <alignment horizontal="left"/>
    </xf>
    <xf numFmtId="177" fontId="0" fillId="0" borderId="0" xfId="0" applyNumberFormat="1" applyAlignment="1"/>
    <xf numFmtId="0" fontId="0" fillId="0" borderId="0" xfId="0" applyAlignment="1" applyProtection="1">
      <alignment horizontal="center" vertical="center"/>
      <protection hidden="1"/>
    </xf>
  </cellXfs>
  <cellStyles count="2">
    <cellStyle name="桁区切り" xfId="1" builtinId="6"/>
    <cellStyle name="標準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0"/>
      </font>
    </dxf>
    <dxf>
      <font>
        <condense val="0"/>
        <extend val="0"/>
        <color indexed="9"/>
      </font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41"/>
  <sheetViews>
    <sheetView tabSelected="1" workbookViewId="0"/>
  </sheetViews>
  <sheetFormatPr defaultColWidth="9" defaultRowHeight="13.1"/>
  <cols>
    <col min="1" max="1" width="9.6640625" style="1" customWidth="1"/>
    <col min="2" max="8" width="13.88671875" style="1" customWidth="1"/>
    <col min="9" max="9" width="8.21875" style="1" customWidth="1"/>
    <col min="10" max="13" width="9" style="1"/>
    <col min="14" max="14" width="12.21875" style="1" customWidth="1"/>
    <col min="15" max="15" width="14.77734375" style="1" customWidth="1"/>
    <col min="16" max="16" width="14.6640625" style="1" customWidth="1"/>
    <col min="17" max="16384" width="9" style="1"/>
  </cols>
  <sheetData>
    <row r="1" spans="2:17" ht="19.5" customHeight="1">
      <c r="B1" s="44">
        <v>2020</v>
      </c>
      <c r="C1" s="22" t="s">
        <v>1</v>
      </c>
      <c r="D1" s="44">
        <v>3</v>
      </c>
      <c r="E1" s="22" t="s">
        <v>2</v>
      </c>
      <c r="G1" s="2" t="s">
        <v>3</v>
      </c>
      <c r="H1" s="3">
        <f>DATE(B1,D1,1)</f>
        <v>43891</v>
      </c>
      <c r="J1" s="1" t="s">
        <v>39</v>
      </c>
      <c r="O1" s="20" t="s">
        <v>26</v>
      </c>
      <c r="P1" s="30"/>
      <c r="Q1" s="1" t="s">
        <v>25</v>
      </c>
    </row>
    <row r="2" spans="2:17">
      <c r="B2" s="4"/>
      <c r="D2" s="4"/>
      <c r="G2" s="5" t="s">
        <v>4</v>
      </c>
      <c r="H2" s="2">
        <f>WEEKDAY(H1)</f>
        <v>1</v>
      </c>
      <c r="J2" s="1" t="s">
        <v>24</v>
      </c>
      <c r="O2" s="31">
        <v>42370</v>
      </c>
      <c r="P2" s="32" t="s">
        <v>30</v>
      </c>
    </row>
    <row r="3" spans="2:17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J3" s="1" t="s">
        <v>27</v>
      </c>
      <c r="O3" s="31">
        <v>42380</v>
      </c>
      <c r="P3" s="32" t="s">
        <v>13</v>
      </c>
    </row>
    <row r="4" spans="2:17" ht="20.3" customHeight="1">
      <c r="B4" s="16" t="s">
        <v>5</v>
      </c>
      <c r="C4" s="17" t="s">
        <v>6</v>
      </c>
      <c r="D4" s="17" t="s">
        <v>7</v>
      </c>
      <c r="E4" s="17" t="s">
        <v>8</v>
      </c>
      <c r="F4" s="17" t="s">
        <v>9</v>
      </c>
      <c r="G4" s="17" t="s">
        <v>10</v>
      </c>
      <c r="H4" s="18" t="s">
        <v>11</v>
      </c>
      <c r="J4" s="1" t="s">
        <v>38</v>
      </c>
      <c r="O4" s="31">
        <v>42411</v>
      </c>
      <c r="P4" s="32" t="s">
        <v>31</v>
      </c>
    </row>
    <row r="5" spans="2:17" ht="31.6" customHeight="1">
      <c r="B5" s="25">
        <f>IF(H2=B3,H1,C5-1)</f>
        <v>43891</v>
      </c>
      <c r="C5" s="26">
        <f t="shared" ref="C5:H5" si="0">IF($H$2=C3,$H$1,IF(C3&lt;$H$2,D5-1,B5+1))</f>
        <v>43892</v>
      </c>
      <c r="D5" s="26">
        <f t="shared" si="0"/>
        <v>43893</v>
      </c>
      <c r="E5" s="26">
        <f t="shared" si="0"/>
        <v>43894</v>
      </c>
      <c r="F5" s="26">
        <f t="shared" si="0"/>
        <v>43895</v>
      </c>
      <c r="G5" s="26">
        <f t="shared" si="0"/>
        <v>43896</v>
      </c>
      <c r="H5" s="27">
        <f t="shared" si="0"/>
        <v>43897</v>
      </c>
      <c r="J5" s="55" t="s">
        <v>41</v>
      </c>
      <c r="K5" s="55"/>
      <c r="L5" s="55"/>
      <c r="M5" s="55"/>
      <c r="N5" s="55"/>
      <c r="O5" s="31">
        <v>42449</v>
      </c>
      <c r="P5" s="32" t="s">
        <v>14</v>
      </c>
    </row>
    <row r="6" spans="2:17" ht="16.55" customHeight="1">
      <c r="B6" s="28" t="e">
        <f>VLOOKUP(B5,$O:$P,2,FALSE)</f>
        <v>#N/A</v>
      </c>
      <c r="C6" s="28" t="e">
        <f t="shared" ref="C6:H6" si="1">VLOOKUP(C5,$O:$P,2,FALSE)</f>
        <v>#N/A</v>
      </c>
      <c r="D6" s="28" t="e">
        <f t="shared" si="1"/>
        <v>#N/A</v>
      </c>
      <c r="E6" s="28" t="e">
        <f t="shared" si="1"/>
        <v>#N/A</v>
      </c>
      <c r="F6" s="28" t="e">
        <f t="shared" si="1"/>
        <v>#N/A</v>
      </c>
      <c r="G6" s="28" t="e">
        <f t="shared" si="1"/>
        <v>#N/A</v>
      </c>
      <c r="H6" s="28" t="e">
        <f t="shared" si="1"/>
        <v>#N/A</v>
      </c>
      <c r="J6" s="55" t="s">
        <v>40</v>
      </c>
      <c r="O6" s="31">
        <v>42450</v>
      </c>
      <c r="P6" s="32" t="s">
        <v>32</v>
      </c>
    </row>
    <row r="7" spans="2:17" ht="31.6" customHeight="1">
      <c r="B7" s="25">
        <f t="shared" ref="B7:H7" si="2">B5+7</f>
        <v>43898</v>
      </c>
      <c r="C7" s="26">
        <f t="shared" si="2"/>
        <v>43899</v>
      </c>
      <c r="D7" s="26">
        <f t="shared" si="2"/>
        <v>43900</v>
      </c>
      <c r="E7" s="26">
        <f t="shared" si="2"/>
        <v>43901</v>
      </c>
      <c r="F7" s="26">
        <f t="shared" si="2"/>
        <v>43902</v>
      </c>
      <c r="G7" s="26">
        <f t="shared" si="2"/>
        <v>43903</v>
      </c>
      <c r="H7" s="27">
        <f t="shared" si="2"/>
        <v>43904</v>
      </c>
      <c r="O7" s="31">
        <v>42489</v>
      </c>
      <c r="P7" s="32" t="s">
        <v>15</v>
      </c>
    </row>
    <row r="8" spans="2:17" ht="16.55" customHeight="1">
      <c r="B8" s="28" t="e">
        <f t="shared" ref="B8:H8" si="3">VLOOKUP(B7,$O:$P,2,FALSE)</f>
        <v>#N/A</v>
      </c>
      <c r="C8" s="28" t="e">
        <f t="shared" si="3"/>
        <v>#N/A</v>
      </c>
      <c r="D8" s="28" t="e">
        <f t="shared" si="3"/>
        <v>#N/A</v>
      </c>
      <c r="E8" s="28" t="e">
        <f t="shared" si="3"/>
        <v>#N/A</v>
      </c>
      <c r="F8" s="28" t="e">
        <f t="shared" si="3"/>
        <v>#N/A</v>
      </c>
      <c r="G8" s="28" t="e">
        <f t="shared" si="3"/>
        <v>#N/A</v>
      </c>
      <c r="H8" s="28" t="e">
        <f t="shared" si="3"/>
        <v>#N/A</v>
      </c>
      <c r="O8" s="31">
        <v>42493</v>
      </c>
      <c r="P8" s="32" t="s">
        <v>16</v>
      </c>
    </row>
    <row r="9" spans="2:17" ht="31.6" customHeight="1">
      <c r="B9" s="25">
        <f t="shared" ref="B9:H9" si="4">B7+7</f>
        <v>43905</v>
      </c>
      <c r="C9" s="26">
        <f t="shared" si="4"/>
        <v>43906</v>
      </c>
      <c r="D9" s="26">
        <f t="shared" si="4"/>
        <v>43907</v>
      </c>
      <c r="E9" s="26">
        <f t="shared" si="4"/>
        <v>43908</v>
      </c>
      <c r="F9" s="26">
        <f t="shared" si="4"/>
        <v>43909</v>
      </c>
      <c r="G9" s="26">
        <f t="shared" si="4"/>
        <v>43910</v>
      </c>
      <c r="H9" s="27">
        <f t="shared" si="4"/>
        <v>43911</v>
      </c>
      <c r="O9" s="31">
        <v>42494</v>
      </c>
      <c r="P9" s="32" t="s">
        <v>17</v>
      </c>
    </row>
    <row r="10" spans="2:17" ht="16.55" customHeight="1">
      <c r="B10" s="28" t="e">
        <f t="shared" ref="B10:H10" si="5">VLOOKUP(B9,$O:$P,2,FALSE)</f>
        <v>#N/A</v>
      </c>
      <c r="C10" s="28" t="e">
        <f t="shared" si="5"/>
        <v>#N/A</v>
      </c>
      <c r="D10" s="28" t="e">
        <f t="shared" si="5"/>
        <v>#N/A</v>
      </c>
      <c r="E10" s="28" t="e">
        <f t="shared" si="5"/>
        <v>#N/A</v>
      </c>
      <c r="F10" s="28" t="e">
        <f t="shared" si="5"/>
        <v>#N/A</v>
      </c>
      <c r="G10" s="28" t="str">
        <f t="shared" si="5"/>
        <v>春分の日</v>
      </c>
      <c r="H10" s="28" t="e">
        <f t="shared" si="5"/>
        <v>#N/A</v>
      </c>
      <c r="O10" s="31">
        <v>42495</v>
      </c>
      <c r="P10" s="32" t="s">
        <v>18</v>
      </c>
    </row>
    <row r="11" spans="2:17" ht="31.6" customHeight="1">
      <c r="B11" s="25">
        <f t="shared" ref="B11:H11" si="6">B9+7</f>
        <v>43912</v>
      </c>
      <c r="C11" s="26">
        <f t="shared" si="6"/>
        <v>43913</v>
      </c>
      <c r="D11" s="26">
        <f t="shared" si="6"/>
        <v>43914</v>
      </c>
      <c r="E11" s="26">
        <f t="shared" si="6"/>
        <v>43915</v>
      </c>
      <c r="F11" s="26">
        <f t="shared" si="6"/>
        <v>43916</v>
      </c>
      <c r="G11" s="26">
        <f t="shared" si="6"/>
        <v>43917</v>
      </c>
      <c r="H11" s="27">
        <f t="shared" si="6"/>
        <v>43918</v>
      </c>
      <c r="M11" s="19"/>
      <c r="O11" s="31">
        <v>42569</v>
      </c>
      <c r="P11" s="32" t="s">
        <v>19</v>
      </c>
    </row>
    <row r="12" spans="2:17" ht="16.55" customHeight="1">
      <c r="B12" s="28" t="e">
        <f t="shared" ref="B12:H12" si="7">VLOOKUP(B11,$O:$P,2,FALSE)</f>
        <v>#N/A</v>
      </c>
      <c r="C12" s="28" t="e">
        <f t="shared" si="7"/>
        <v>#N/A</v>
      </c>
      <c r="D12" s="28" t="e">
        <f t="shared" si="7"/>
        <v>#N/A</v>
      </c>
      <c r="E12" s="28" t="e">
        <f t="shared" si="7"/>
        <v>#N/A</v>
      </c>
      <c r="F12" s="28" t="e">
        <f t="shared" si="7"/>
        <v>#N/A</v>
      </c>
      <c r="G12" s="28" t="e">
        <f t="shared" si="7"/>
        <v>#N/A</v>
      </c>
      <c r="H12" s="28" t="e">
        <f t="shared" si="7"/>
        <v>#N/A</v>
      </c>
      <c r="M12" s="19"/>
      <c r="O12" s="31">
        <v>42632</v>
      </c>
      <c r="P12" s="32" t="s">
        <v>20</v>
      </c>
    </row>
    <row r="13" spans="2:17" ht="31.6" customHeight="1">
      <c r="B13" s="25">
        <f t="shared" ref="B13:H13" si="8">B11+7</f>
        <v>43919</v>
      </c>
      <c r="C13" s="26">
        <f t="shared" si="8"/>
        <v>43920</v>
      </c>
      <c r="D13" s="26">
        <f t="shared" si="8"/>
        <v>43921</v>
      </c>
      <c r="E13" s="26">
        <f t="shared" si="8"/>
        <v>43922</v>
      </c>
      <c r="F13" s="26">
        <f t="shared" si="8"/>
        <v>43923</v>
      </c>
      <c r="G13" s="26">
        <f t="shared" si="8"/>
        <v>43924</v>
      </c>
      <c r="H13" s="27">
        <f t="shared" si="8"/>
        <v>43925</v>
      </c>
      <c r="O13" s="31">
        <v>42635</v>
      </c>
      <c r="P13" s="32" t="s">
        <v>33</v>
      </c>
    </row>
    <row r="14" spans="2:17" ht="16.55" customHeight="1">
      <c r="B14" s="28" t="e">
        <f t="shared" ref="B14:H14" si="9">VLOOKUP(B13,$O:$P,2,FALSE)</f>
        <v>#N/A</v>
      </c>
      <c r="C14" s="28" t="e">
        <f t="shared" si="9"/>
        <v>#N/A</v>
      </c>
      <c r="D14" s="28" t="e">
        <f t="shared" si="9"/>
        <v>#N/A</v>
      </c>
      <c r="E14" s="28" t="e">
        <f t="shared" si="9"/>
        <v>#N/A</v>
      </c>
      <c r="F14" s="28" t="e">
        <f t="shared" si="9"/>
        <v>#N/A</v>
      </c>
      <c r="G14" s="28" t="e">
        <f t="shared" si="9"/>
        <v>#N/A</v>
      </c>
      <c r="H14" s="28" t="e">
        <f t="shared" si="9"/>
        <v>#N/A</v>
      </c>
      <c r="O14" s="31">
        <v>42653</v>
      </c>
      <c r="P14" s="32" t="s">
        <v>34</v>
      </c>
    </row>
    <row r="15" spans="2:17" ht="31.6" customHeight="1">
      <c r="B15" s="25">
        <f>B13+7</f>
        <v>43926</v>
      </c>
      <c r="C15" s="26">
        <f t="shared" ref="C15:H15" si="10">C13+7</f>
        <v>43927</v>
      </c>
      <c r="D15" s="26">
        <f t="shared" si="10"/>
        <v>43928</v>
      </c>
      <c r="E15" s="26">
        <f t="shared" si="10"/>
        <v>43929</v>
      </c>
      <c r="F15" s="26">
        <f t="shared" si="10"/>
        <v>43930</v>
      </c>
      <c r="G15" s="26">
        <f t="shared" si="10"/>
        <v>43931</v>
      </c>
      <c r="H15" s="27">
        <f t="shared" si="10"/>
        <v>43932</v>
      </c>
      <c r="O15" s="31">
        <v>42677</v>
      </c>
      <c r="P15" s="32" t="s">
        <v>21</v>
      </c>
    </row>
    <row r="16" spans="2:17" ht="16.55" customHeight="1">
      <c r="B16" s="28" t="e">
        <f t="shared" ref="B16:H16" si="11">VLOOKUP(B15,$O:$P,2,FALSE)</f>
        <v>#N/A</v>
      </c>
      <c r="C16" s="28" t="e">
        <f t="shared" si="11"/>
        <v>#N/A</v>
      </c>
      <c r="D16" s="28" t="e">
        <f t="shared" si="11"/>
        <v>#N/A</v>
      </c>
      <c r="E16" s="28" t="e">
        <f t="shared" si="11"/>
        <v>#N/A</v>
      </c>
      <c r="F16" s="28" t="e">
        <f t="shared" si="11"/>
        <v>#N/A</v>
      </c>
      <c r="G16" s="28" t="e">
        <f t="shared" si="11"/>
        <v>#N/A</v>
      </c>
      <c r="H16" s="28" t="e">
        <f t="shared" si="11"/>
        <v>#N/A</v>
      </c>
      <c r="O16" s="31">
        <v>42697</v>
      </c>
      <c r="P16" s="32" t="s">
        <v>22</v>
      </c>
    </row>
    <row r="17" spans="2:16">
      <c r="B17" s="45"/>
      <c r="C17" s="46"/>
      <c r="D17" s="46"/>
      <c r="E17" s="46"/>
      <c r="F17" s="46"/>
      <c r="G17" s="46"/>
      <c r="H17" s="47"/>
      <c r="O17" s="31">
        <v>42727</v>
      </c>
      <c r="P17" s="32" t="s">
        <v>23</v>
      </c>
    </row>
    <row r="18" spans="2:16">
      <c r="B18" s="48"/>
      <c r="C18" s="49"/>
      <c r="D18" s="49"/>
      <c r="E18" s="49"/>
      <c r="F18" s="49"/>
      <c r="G18" s="49"/>
      <c r="H18" s="50"/>
      <c r="O18" s="33">
        <v>42736</v>
      </c>
      <c r="P18" s="34" t="s">
        <v>30</v>
      </c>
    </row>
    <row r="19" spans="2:16">
      <c r="B19" s="48"/>
      <c r="C19" s="49"/>
      <c r="D19" s="49"/>
      <c r="E19" s="49"/>
      <c r="F19" s="49"/>
      <c r="G19" s="49"/>
      <c r="H19" s="50"/>
      <c r="O19" s="33">
        <v>42737</v>
      </c>
      <c r="P19" s="34" t="s">
        <v>32</v>
      </c>
    </row>
    <row r="20" spans="2:16">
      <c r="B20" s="48"/>
      <c r="C20" s="49"/>
      <c r="D20" s="49"/>
      <c r="E20" s="49"/>
      <c r="F20" s="49"/>
      <c r="G20" s="49"/>
      <c r="H20" s="50"/>
      <c r="O20" s="33">
        <v>42744</v>
      </c>
      <c r="P20" s="34" t="s">
        <v>13</v>
      </c>
    </row>
    <row r="21" spans="2:16">
      <c r="B21" s="48"/>
      <c r="C21" s="49"/>
      <c r="D21" s="49"/>
      <c r="E21" s="49"/>
      <c r="F21" s="49"/>
      <c r="G21" s="49"/>
      <c r="H21" s="50"/>
      <c r="O21" s="33">
        <v>42777</v>
      </c>
      <c r="P21" s="34" t="s">
        <v>31</v>
      </c>
    </row>
    <row r="22" spans="2:16">
      <c r="B22" s="48"/>
      <c r="C22" s="49"/>
      <c r="D22" s="49"/>
      <c r="E22" s="49"/>
      <c r="F22" s="49"/>
      <c r="G22" s="49"/>
      <c r="H22" s="50"/>
      <c r="O22" s="33">
        <v>42814</v>
      </c>
      <c r="P22" s="34" t="s">
        <v>14</v>
      </c>
    </row>
    <row r="23" spans="2:16">
      <c r="B23" s="48"/>
      <c r="C23" s="49"/>
      <c r="D23" s="49"/>
      <c r="E23" s="49"/>
      <c r="F23" s="49"/>
      <c r="G23" s="49"/>
      <c r="H23" s="50"/>
      <c r="O23" s="33">
        <v>42854</v>
      </c>
      <c r="P23" s="34" t="s">
        <v>15</v>
      </c>
    </row>
    <row r="24" spans="2:16">
      <c r="B24" s="48"/>
      <c r="C24" s="49"/>
      <c r="D24" s="49"/>
      <c r="E24" s="49"/>
      <c r="F24" s="49"/>
      <c r="G24" s="49"/>
      <c r="H24" s="50"/>
      <c r="O24" s="33">
        <v>42858</v>
      </c>
      <c r="P24" s="34" t="s">
        <v>16</v>
      </c>
    </row>
    <row r="25" spans="2:16">
      <c r="B25" s="48"/>
      <c r="C25" s="49"/>
      <c r="D25" s="49"/>
      <c r="E25" s="49"/>
      <c r="F25" s="49"/>
      <c r="G25" s="49"/>
      <c r="H25" s="50"/>
      <c r="O25" s="33">
        <v>42859</v>
      </c>
      <c r="P25" s="34" t="s">
        <v>17</v>
      </c>
    </row>
    <row r="26" spans="2:16">
      <c r="B26" s="48"/>
      <c r="C26" s="49"/>
      <c r="D26" s="49"/>
      <c r="E26" s="49"/>
      <c r="F26" s="49"/>
      <c r="G26" s="49"/>
      <c r="H26" s="50"/>
      <c r="O26" s="33">
        <v>42860</v>
      </c>
      <c r="P26" s="34" t="s">
        <v>18</v>
      </c>
    </row>
    <row r="27" spans="2:16">
      <c r="B27" s="48"/>
      <c r="C27" s="49"/>
      <c r="D27" s="49"/>
      <c r="E27" s="49"/>
      <c r="F27" s="49"/>
      <c r="G27" s="49"/>
      <c r="H27" s="50"/>
      <c r="O27" s="33">
        <v>42933</v>
      </c>
      <c r="P27" s="34" t="s">
        <v>19</v>
      </c>
    </row>
    <row r="28" spans="2:16">
      <c r="B28" s="48"/>
      <c r="C28" s="49"/>
      <c r="D28" s="49"/>
      <c r="E28" s="49"/>
      <c r="F28" s="49"/>
      <c r="G28" s="49"/>
      <c r="H28" s="50"/>
      <c r="O28" s="33">
        <v>42996</v>
      </c>
      <c r="P28" s="34" t="s">
        <v>20</v>
      </c>
    </row>
    <row r="29" spans="2:16">
      <c r="B29" s="48"/>
      <c r="C29" s="49"/>
      <c r="D29" s="49"/>
      <c r="E29" s="49"/>
      <c r="F29" s="49"/>
      <c r="G29" s="49"/>
      <c r="H29" s="50"/>
      <c r="O29" s="33">
        <v>43001</v>
      </c>
      <c r="P29" s="34" t="s">
        <v>33</v>
      </c>
    </row>
    <row r="30" spans="2:16">
      <c r="B30" s="48"/>
      <c r="C30" s="49"/>
      <c r="D30" s="49"/>
      <c r="E30" s="49"/>
      <c r="F30" s="49"/>
      <c r="G30" s="49"/>
      <c r="H30" s="50"/>
      <c r="O30" s="33">
        <v>43017</v>
      </c>
      <c r="P30" s="34" t="s">
        <v>34</v>
      </c>
    </row>
    <row r="31" spans="2:16">
      <c r="B31" s="48"/>
      <c r="C31" s="49"/>
      <c r="D31" s="49"/>
      <c r="E31" s="49"/>
      <c r="F31" s="49"/>
      <c r="G31" s="49"/>
      <c r="H31" s="50"/>
      <c r="O31" s="33">
        <v>43042</v>
      </c>
      <c r="P31" s="34" t="s">
        <v>21</v>
      </c>
    </row>
    <row r="32" spans="2:16">
      <c r="B32" s="48"/>
      <c r="C32" s="49"/>
      <c r="D32" s="49"/>
      <c r="E32" s="49"/>
      <c r="F32" s="49"/>
      <c r="G32" s="49"/>
      <c r="H32" s="50"/>
      <c r="O32" s="33">
        <v>43062</v>
      </c>
      <c r="P32" s="34" t="s">
        <v>22</v>
      </c>
    </row>
    <row r="33" spans="2:16">
      <c r="B33" s="48"/>
      <c r="C33" s="49"/>
      <c r="D33" s="49"/>
      <c r="E33" s="49"/>
      <c r="F33" s="49"/>
      <c r="G33" s="49"/>
      <c r="H33" s="50"/>
      <c r="O33" s="33">
        <v>43092</v>
      </c>
      <c r="P33" s="34" t="s">
        <v>23</v>
      </c>
    </row>
    <row r="34" spans="2:16">
      <c r="B34" s="48"/>
      <c r="C34" s="49"/>
      <c r="D34" s="49"/>
      <c r="E34" s="49"/>
      <c r="F34" s="49"/>
      <c r="G34" s="49"/>
      <c r="H34" s="50"/>
      <c r="O34" s="33">
        <v>43101</v>
      </c>
      <c r="P34" s="34" t="s">
        <v>30</v>
      </c>
    </row>
    <row r="35" spans="2:16">
      <c r="B35" s="48"/>
      <c r="C35" s="49"/>
      <c r="D35" s="49"/>
      <c r="E35" s="49"/>
      <c r="F35" s="49"/>
      <c r="G35" s="49"/>
      <c r="H35" s="50"/>
      <c r="O35" s="33">
        <v>43108</v>
      </c>
      <c r="P35" s="34" t="s">
        <v>13</v>
      </c>
    </row>
    <row r="36" spans="2:16">
      <c r="B36" s="48"/>
      <c r="C36" s="49"/>
      <c r="D36" s="49"/>
      <c r="E36" s="49"/>
      <c r="F36" s="49"/>
      <c r="G36" s="49"/>
      <c r="H36" s="50"/>
      <c r="O36" s="33">
        <v>43142</v>
      </c>
      <c r="P36" s="34" t="s">
        <v>31</v>
      </c>
    </row>
    <row r="37" spans="2:16">
      <c r="B37" s="48"/>
      <c r="C37" s="49"/>
      <c r="D37" s="49"/>
      <c r="E37" s="49"/>
      <c r="F37" s="49"/>
      <c r="G37" s="49"/>
      <c r="H37" s="50"/>
      <c r="O37" s="33">
        <v>43143</v>
      </c>
      <c r="P37" s="34" t="s">
        <v>32</v>
      </c>
    </row>
    <row r="38" spans="2:16">
      <c r="B38" s="48"/>
      <c r="C38" s="49"/>
      <c r="D38" s="49"/>
      <c r="E38" s="49"/>
      <c r="F38" s="49"/>
      <c r="G38" s="49"/>
      <c r="H38" s="50"/>
      <c r="O38" s="33">
        <v>43180</v>
      </c>
      <c r="P38" s="34" t="s">
        <v>14</v>
      </c>
    </row>
    <row r="39" spans="2:16">
      <c r="B39" s="48"/>
      <c r="C39" s="49"/>
      <c r="D39" s="49"/>
      <c r="E39" s="49"/>
      <c r="F39" s="49"/>
      <c r="G39" s="49"/>
      <c r="H39" s="50"/>
      <c r="O39" s="33">
        <v>43219</v>
      </c>
      <c r="P39" s="34" t="s">
        <v>15</v>
      </c>
    </row>
    <row r="40" spans="2:16">
      <c r="B40" s="48"/>
      <c r="C40" s="49"/>
      <c r="D40" s="49"/>
      <c r="E40" s="49"/>
      <c r="F40" s="49"/>
      <c r="G40" s="49"/>
      <c r="H40" s="50"/>
      <c r="O40" s="33">
        <v>43220</v>
      </c>
      <c r="P40" s="34" t="s">
        <v>32</v>
      </c>
    </row>
    <row r="41" spans="2:16">
      <c r="B41" s="48"/>
      <c r="C41" s="49"/>
      <c r="D41" s="49"/>
      <c r="E41" s="49"/>
      <c r="F41" s="49"/>
      <c r="G41" s="49"/>
      <c r="H41" s="50"/>
      <c r="O41" s="33">
        <v>43223</v>
      </c>
      <c r="P41" s="34" t="s">
        <v>16</v>
      </c>
    </row>
    <row r="42" spans="2:16">
      <c r="B42" s="48"/>
      <c r="C42" s="49"/>
      <c r="D42" s="49"/>
      <c r="E42" s="49"/>
      <c r="F42" s="49"/>
      <c r="G42" s="49"/>
      <c r="H42" s="50"/>
      <c r="O42" s="33">
        <v>43224</v>
      </c>
      <c r="P42" s="34" t="s">
        <v>17</v>
      </c>
    </row>
    <row r="43" spans="2:16">
      <c r="B43" s="48"/>
      <c r="C43" s="49"/>
      <c r="D43" s="49"/>
      <c r="E43" s="49"/>
      <c r="F43" s="49"/>
      <c r="G43" s="49"/>
      <c r="H43" s="50"/>
      <c r="O43" s="33">
        <v>43225</v>
      </c>
      <c r="P43" s="34" t="s">
        <v>18</v>
      </c>
    </row>
    <row r="44" spans="2:16">
      <c r="B44" s="48"/>
      <c r="C44" s="51"/>
      <c r="D44" s="49"/>
      <c r="E44" s="49"/>
      <c r="F44" s="49"/>
      <c r="G44" s="49"/>
      <c r="H44" s="50"/>
      <c r="O44" s="33">
        <v>43297</v>
      </c>
      <c r="P44" s="34" t="s">
        <v>19</v>
      </c>
    </row>
    <row r="45" spans="2:16">
      <c r="B45" s="48"/>
      <c r="C45" s="49"/>
      <c r="D45" s="49"/>
      <c r="E45" s="49"/>
      <c r="F45" s="49"/>
      <c r="G45" s="49"/>
      <c r="H45" s="50"/>
      <c r="O45" s="33">
        <v>43360</v>
      </c>
      <c r="P45" s="34" t="s">
        <v>20</v>
      </c>
    </row>
    <row r="46" spans="2:16">
      <c r="B46" s="52"/>
      <c r="C46" s="53"/>
      <c r="D46" s="53"/>
      <c r="E46" s="53"/>
      <c r="F46" s="53"/>
      <c r="G46" s="53"/>
      <c r="H46" s="54"/>
      <c r="O46" s="33">
        <v>43366</v>
      </c>
      <c r="P46" s="34" t="s">
        <v>33</v>
      </c>
    </row>
    <row r="47" spans="2:16">
      <c r="O47" s="33">
        <v>43367</v>
      </c>
      <c r="P47" s="34" t="s">
        <v>32</v>
      </c>
    </row>
    <row r="48" spans="2:16">
      <c r="O48" s="33">
        <v>43381</v>
      </c>
      <c r="P48" s="34" t="s">
        <v>34</v>
      </c>
    </row>
    <row r="49" spans="15:17">
      <c r="O49" s="33">
        <v>43407</v>
      </c>
      <c r="P49" s="34" t="s">
        <v>21</v>
      </c>
    </row>
    <row r="50" spans="15:17">
      <c r="O50" s="33">
        <v>43427</v>
      </c>
      <c r="P50" s="34" t="s">
        <v>22</v>
      </c>
    </row>
    <row r="51" spans="15:17">
      <c r="O51" s="33">
        <v>43457</v>
      </c>
      <c r="P51" s="34" t="s">
        <v>23</v>
      </c>
    </row>
    <row r="52" spans="15:17">
      <c r="O52" s="33">
        <v>43458</v>
      </c>
      <c r="P52" s="34" t="s">
        <v>32</v>
      </c>
    </row>
    <row r="53" spans="15:17">
      <c r="O53" s="57">
        <v>43466</v>
      </c>
      <c r="P53" s="56" t="s">
        <v>30</v>
      </c>
    </row>
    <row r="54" spans="15:17">
      <c r="O54" s="57">
        <v>43479</v>
      </c>
      <c r="P54" s="56" t="s">
        <v>13</v>
      </c>
    </row>
    <row r="55" spans="15:17">
      <c r="O55" s="57">
        <v>43507</v>
      </c>
      <c r="P55" s="56" t="s">
        <v>31</v>
      </c>
    </row>
    <row r="56" spans="15:17">
      <c r="O56" s="57">
        <v>43545</v>
      </c>
      <c r="P56" s="56" t="s">
        <v>14</v>
      </c>
    </row>
    <row r="57" spans="15:17">
      <c r="O57" s="57">
        <v>43584</v>
      </c>
      <c r="P57" s="56" t="s">
        <v>15</v>
      </c>
    </row>
    <row r="58" spans="15:17">
      <c r="O58" s="57">
        <v>43585</v>
      </c>
      <c r="P58" s="56" t="s">
        <v>45</v>
      </c>
      <c r="Q58" s="56" t="s">
        <v>43</v>
      </c>
    </row>
    <row r="59" spans="15:17">
      <c r="O59" s="57">
        <v>43586</v>
      </c>
      <c r="P59" s="56" t="s">
        <v>46</v>
      </c>
      <c r="Q59" s="56" t="s">
        <v>44</v>
      </c>
    </row>
    <row r="60" spans="15:17">
      <c r="O60" s="57">
        <v>43587</v>
      </c>
      <c r="P60" s="56" t="s">
        <v>45</v>
      </c>
      <c r="Q60" s="56" t="s">
        <v>43</v>
      </c>
    </row>
    <row r="61" spans="15:17">
      <c r="O61" s="57">
        <v>43588</v>
      </c>
      <c r="P61" s="56" t="s">
        <v>16</v>
      </c>
    </row>
    <row r="62" spans="15:17">
      <c r="O62" s="57">
        <v>43589</v>
      </c>
      <c r="P62" s="56" t="s">
        <v>17</v>
      </c>
    </row>
    <row r="63" spans="15:17">
      <c r="O63" s="57">
        <v>43590</v>
      </c>
      <c r="P63" s="56" t="s">
        <v>18</v>
      </c>
    </row>
    <row r="64" spans="15:17">
      <c r="O64" s="57">
        <v>43591</v>
      </c>
      <c r="P64" s="56" t="s">
        <v>32</v>
      </c>
    </row>
    <row r="65" spans="15:17">
      <c r="O65" s="57">
        <v>43661</v>
      </c>
      <c r="P65" s="56" t="s">
        <v>19</v>
      </c>
    </row>
    <row r="66" spans="15:17">
      <c r="O66" s="57">
        <v>43688</v>
      </c>
      <c r="P66" s="56" t="s">
        <v>42</v>
      </c>
    </row>
    <row r="67" spans="15:17">
      <c r="O67" s="57">
        <v>43689</v>
      </c>
      <c r="P67" s="56" t="s">
        <v>32</v>
      </c>
    </row>
    <row r="68" spans="15:17">
      <c r="O68" s="57">
        <v>43724</v>
      </c>
      <c r="P68" s="56" t="s">
        <v>20</v>
      </c>
    </row>
    <row r="69" spans="15:17">
      <c r="O69" s="57">
        <v>43731</v>
      </c>
      <c r="P69" s="56" t="s">
        <v>33</v>
      </c>
    </row>
    <row r="70" spans="15:17">
      <c r="O70" s="57">
        <v>43752</v>
      </c>
      <c r="P70" s="56" t="s">
        <v>34</v>
      </c>
    </row>
    <row r="71" spans="15:17">
      <c r="O71" s="57">
        <v>43760</v>
      </c>
      <c r="P71" s="56" t="s">
        <v>48</v>
      </c>
      <c r="Q71" s="56" t="s">
        <v>47</v>
      </c>
    </row>
    <row r="72" spans="15:17">
      <c r="O72" s="57">
        <v>43772</v>
      </c>
      <c r="P72" s="56" t="s">
        <v>21</v>
      </c>
    </row>
    <row r="73" spans="15:17">
      <c r="O73" s="57">
        <v>43773</v>
      </c>
      <c r="P73" s="56" t="s">
        <v>32</v>
      </c>
    </row>
    <row r="74" spans="15:17">
      <c r="O74" s="57">
        <v>43792</v>
      </c>
      <c r="P74" s="56" t="s">
        <v>22</v>
      </c>
    </row>
    <row r="75" spans="15:17">
      <c r="O75" s="57">
        <v>43831</v>
      </c>
      <c r="P75" s="56" t="s">
        <v>30</v>
      </c>
    </row>
    <row r="76" spans="15:17">
      <c r="O76" s="57">
        <v>43843</v>
      </c>
      <c r="P76" s="56" t="s">
        <v>13</v>
      </c>
    </row>
    <row r="77" spans="15:17">
      <c r="O77" s="57">
        <v>43872</v>
      </c>
      <c r="P77" s="56" t="s">
        <v>31</v>
      </c>
    </row>
    <row r="78" spans="15:17">
      <c r="O78" s="57">
        <v>43884</v>
      </c>
      <c r="P78" s="56" t="s">
        <v>23</v>
      </c>
    </row>
    <row r="79" spans="15:17">
      <c r="O79" s="57">
        <v>43885</v>
      </c>
      <c r="P79" s="56" t="s">
        <v>32</v>
      </c>
    </row>
    <row r="80" spans="15:17">
      <c r="O80" s="57">
        <v>43910</v>
      </c>
      <c r="P80" s="56" t="s">
        <v>14</v>
      </c>
    </row>
    <row r="81" spans="15:16">
      <c r="O81" s="57">
        <v>43950</v>
      </c>
      <c r="P81" s="56" t="s">
        <v>15</v>
      </c>
    </row>
    <row r="82" spans="15:16">
      <c r="O82" s="57">
        <v>43954</v>
      </c>
      <c r="P82" s="56" t="s">
        <v>16</v>
      </c>
    </row>
    <row r="83" spans="15:16">
      <c r="O83" s="57">
        <v>43955</v>
      </c>
      <c r="P83" s="56" t="s">
        <v>32</v>
      </c>
    </row>
    <row r="84" spans="15:16">
      <c r="O84" s="57">
        <v>43955</v>
      </c>
      <c r="P84" s="56" t="s">
        <v>17</v>
      </c>
    </row>
    <row r="85" spans="15:16">
      <c r="O85" s="57">
        <v>43956</v>
      </c>
      <c r="P85" s="56" t="s">
        <v>18</v>
      </c>
    </row>
    <row r="86" spans="15:16">
      <c r="O86" s="57">
        <v>44032</v>
      </c>
      <c r="P86" s="56" t="s">
        <v>19</v>
      </c>
    </row>
    <row r="87" spans="15:16">
      <c r="O87" s="57">
        <v>44054</v>
      </c>
      <c r="P87" s="56" t="s">
        <v>42</v>
      </c>
    </row>
    <row r="88" spans="15:16">
      <c r="O88" s="57">
        <v>44095</v>
      </c>
      <c r="P88" s="56" t="s">
        <v>20</v>
      </c>
    </row>
    <row r="89" spans="15:16">
      <c r="O89" s="57">
        <v>44096</v>
      </c>
      <c r="P89" s="56" t="s">
        <v>33</v>
      </c>
    </row>
    <row r="90" spans="15:16">
      <c r="O90" s="57">
        <v>44116</v>
      </c>
      <c r="P90" s="56" t="s">
        <v>34</v>
      </c>
    </row>
    <row r="91" spans="15:16">
      <c r="O91" s="57">
        <v>44138</v>
      </c>
      <c r="P91" s="56" t="s">
        <v>21</v>
      </c>
    </row>
    <row r="92" spans="15:16">
      <c r="O92" s="57">
        <v>44158</v>
      </c>
      <c r="P92" s="56" t="s">
        <v>22</v>
      </c>
    </row>
    <row r="93" spans="15:16">
      <c r="O93" s="57">
        <v>44197</v>
      </c>
      <c r="P93" s="56" t="s">
        <v>30</v>
      </c>
    </row>
    <row r="94" spans="15:16">
      <c r="O94" s="57">
        <v>44207</v>
      </c>
      <c r="P94" s="56" t="s">
        <v>13</v>
      </c>
    </row>
    <row r="95" spans="15:16">
      <c r="O95" s="57">
        <v>44238</v>
      </c>
      <c r="P95" s="56" t="s">
        <v>31</v>
      </c>
    </row>
    <row r="96" spans="15:16">
      <c r="O96" s="57">
        <v>44250</v>
      </c>
      <c r="P96" s="56" t="s">
        <v>23</v>
      </c>
    </row>
    <row r="97" spans="15:16">
      <c r="O97" s="57">
        <v>44275</v>
      </c>
      <c r="P97" s="56" t="s">
        <v>14</v>
      </c>
    </row>
    <row r="98" spans="15:16">
      <c r="O98" s="57">
        <v>44315</v>
      </c>
      <c r="P98" s="56" t="s">
        <v>15</v>
      </c>
    </row>
    <row r="99" spans="15:16">
      <c r="O99" s="57">
        <v>44319</v>
      </c>
      <c r="P99" s="56" t="s">
        <v>16</v>
      </c>
    </row>
    <row r="100" spans="15:16">
      <c r="O100" s="57">
        <v>44320</v>
      </c>
      <c r="P100" s="56" t="s">
        <v>17</v>
      </c>
    </row>
    <row r="101" spans="15:16">
      <c r="O101" s="57">
        <v>44321</v>
      </c>
      <c r="P101" s="56" t="s">
        <v>18</v>
      </c>
    </row>
    <row r="102" spans="15:16">
      <c r="O102" s="57">
        <v>44396</v>
      </c>
      <c r="P102" s="56" t="s">
        <v>19</v>
      </c>
    </row>
    <row r="103" spans="15:16">
      <c r="O103" s="57">
        <v>44419</v>
      </c>
      <c r="P103" s="56" t="s">
        <v>42</v>
      </c>
    </row>
    <row r="104" spans="15:16">
      <c r="O104" s="57">
        <v>44459</v>
      </c>
      <c r="P104" s="56" t="s">
        <v>20</v>
      </c>
    </row>
    <row r="105" spans="15:16">
      <c r="O105" s="57">
        <v>44462</v>
      </c>
      <c r="P105" s="56" t="s">
        <v>33</v>
      </c>
    </row>
    <row r="106" spans="15:16">
      <c r="O106" s="57">
        <v>44480</v>
      </c>
      <c r="P106" s="56" t="s">
        <v>34</v>
      </c>
    </row>
    <row r="107" spans="15:16">
      <c r="O107" s="57">
        <v>44503</v>
      </c>
      <c r="P107" s="56" t="s">
        <v>21</v>
      </c>
    </row>
    <row r="108" spans="15:16">
      <c r="O108" s="57">
        <v>44523</v>
      </c>
      <c r="P108" s="56" t="s">
        <v>22</v>
      </c>
    </row>
    <row r="109" spans="15:16">
      <c r="O109" s="57">
        <v>44562</v>
      </c>
      <c r="P109" s="56" t="s">
        <v>30</v>
      </c>
    </row>
    <row r="110" spans="15:16">
      <c r="O110" s="57">
        <v>44571</v>
      </c>
      <c r="P110" s="56" t="s">
        <v>13</v>
      </c>
    </row>
    <row r="111" spans="15:16">
      <c r="O111" s="57">
        <v>44603</v>
      </c>
      <c r="P111" s="56" t="s">
        <v>31</v>
      </c>
    </row>
    <row r="112" spans="15:16">
      <c r="O112" s="57">
        <v>44615</v>
      </c>
      <c r="P112" s="56" t="s">
        <v>23</v>
      </c>
    </row>
    <row r="113" spans="15:16">
      <c r="O113" s="57">
        <v>44641</v>
      </c>
      <c r="P113" s="56" t="s">
        <v>14</v>
      </c>
    </row>
    <row r="114" spans="15:16">
      <c r="O114" s="57">
        <v>44680</v>
      </c>
      <c r="P114" s="56" t="s">
        <v>15</v>
      </c>
    </row>
    <row r="115" spans="15:16">
      <c r="O115" s="57">
        <v>44684</v>
      </c>
      <c r="P115" s="56" t="s">
        <v>16</v>
      </c>
    </row>
    <row r="116" spans="15:16">
      <c r="O116" s="57">
        <v>44685</v>
      </c>
      <c r="P116" s="56" t="s">
        <v>17</v>
      </c>
    </row>
    <row r="117" spans="15:16">
      <c r="O117" s="57">
        <v>44686</v>
      </c>
      <c r="P117" s="56" t="s">
        <v>18</v>
      </c>
    </row>
    <row r="118" spans="15:16">
      <c r="O118" s="57">
        <v>44760</v>
      </c>
      <c r="P118" s="56" t="s">
        <v>19</v>
      </c>
    </row>
    <row r="119" spans="15:16">
      <c r="O119" s="57">
        <v>44784</v>
      </c>
      <c r="P119" s="56" t="s">
        <v>42</v>
      </c>
    </row>
    <row r="120" spans="15:16">
      <c r="O120" s="57">
        <v>44823</v>
      </c>
      <c r="P120" s="56" t="s">
        <v>20</v>
      </c>
    </row>
    <row r="121" spans="15:16">
      <c r="O121" s="57">
        <v>44827</v>
      </c>
      <c r="P121" s="56" t="s">
        <v>33</v>
      </c>
    </row>
    <row r="122" spans="15:16">
      <c r="O122" s="57">
        <v>44844</v>
      </c>
      <c r="P122" s="56" t="s">
        <v>34</v>
      </c>
    </row>
    <row r="123" spans="15:16">
      <c r="O123" s="57">
        <v>44868</v>
      </c>
      <c r="P123" s="56" t="s">
        <v>21</v>
      </c>
    </row>
    <row r="124" spans="15:16">
      <c r="O124" s="57">
        <v>44888</v>
      </c>
      <c r="P124" s="56" t="s">
        <v>22</v>
      </c>
    </row>
    <row r="125" spans="15:16">
      <c r="O125" s="57">
        <v>44927</v>
      </c>
      <c r="P125" s="56" t="s">
        <v>30</v>
      </c>
    </row>
    <row r="126" spans="15:16">
      <c r="O126" s="57">
        <v>44928</v>
      </c>
      <c r="P126" s="56" t="s">
        <v>32</v>
      </c>
    </row>
    <row r="127" spans="15:16">
      <c r="O127" s="57">
        <v>44935</v>
      </c>
      <c r="P127" s="56" t="s">
        <v>13</v>
      </c>
    </row>
    <row r="128" spans="15:16">
      <c r="O128" s="57">
        <v>44968</v>
      </c>
      <c r="P128" s="56" t="s">
        <v>31</v>
      </c>
    </row>
    <row r="129" spans="15:16">
      <c r="O129" s="57">
        <v>44980</v>
      </c>
      <c r="P129" s="56" t="s">
        <v>23</v>
      </c>
    </row>
    <row r="130" spans="15:16">
      <c r="O130" s="57">
        <v>45006</v>
      </c>
      <c r="P130" s="56" t="s">
        <v>14</v>
      </c>
    </row>
    <row r="131" spans="15:16">
      <c r="O131" s="57">
        <v>45045</v>
      </c>
      <c r="P131" s="56" t="s">
        <v>15</v>
      </c>
    </row>
    <row r="132" spans="15:16">
      <c r="O132" s="57">
        <v>45049</v>
      </c>
      <c r="P132" s="56" t="s">
        <v>16</v>
      </c>
    </row>
    <row r="133" spans="15:16">
      <c r="O133" s="57">
        <v>45050</v>
      </c>
      <c r="P133" s="56" t="s">
        <v>17</v>
      </c>
    </row>
    <row r="134" spans="15:16">
      <c r="O134" s="57">
        <v>45051</v>
      </c>
      <c r="P134" s="56" t="s">
        <v>18</v>
      </c>
    </row>
    <row r="135" spans="15:16">
      <c r="O135" s="57">
        <v>45124</v>
      </c>
      <c r="P135" s="56" t="s">
        <v>19</v>
      </c>
    </row>
    <row r="136" spans="15:16">
      <c r="O136" s="57">
        <v>45149</v>
      </c>
      <c r="P136" s="56" t="s">
        <v>42</v>
      </c>
    </row>
    <row r="137" spans="15:16">
      <c r="O137" s="57">
        <v>45187</v>
      </c>
      <c r="P137" s="56" t="s">
        <v>20</v>
      </c>
    </row>
    <row r="138" spans="15:16">
      <c r="O138" s="57">
        <v>45192</v>
      </c>
      <c r="P138" s="56" t="s">
        <v>33</v>
      </c>
    </row>
    <row r="139" spans="15:16">
      <c r="O139" s="57">
        <v>45208</v>
      </c>
      <c r="P139" s="56" t="s">
        <v>34</v>
      </c>
    </row>
    <row r="140" spans="15:16">
      <c r="O140" s="57">
        <v>45233</v>
      </c>
      <c r="P140" s="56" t="s">
        <v>21</v>
      </c>
    </row>
    <row r="141" spans="15:16">
      <c r="O141" s="57">
        <v>45253</v>
      </c>
      <c r="P141" s="56" t="s">
        <v>22</v>
      </c>
    </row>
  </sheetData>
  <phoneticPr fontId="2"/>
  <conditionalFormatting sqref="B5:H5 B7:H7 B9:H9 B15:E15 G15:H15 B13:H13 B11:H11">
    <cfRule type="expression" dxfId="31" priority="1" stopIfTrue="1">
      <formula>MONTH(B5)&lt;&gt;$D$1</formula>
    </cfRule>
    <cfRule type="expression" dxfId="30" priority="2" stopIfTrue="1">
      <formula>ISERROR(B6)=FALSE</formula>
    </cfRule>
  </conditionalFormatting>
  <conditionalFormatting sqref="C16:H16 B8:H8 B10:H10 B12:H12 B14:H14 B6:H6">
    <cfRule type="expression" dxfId="29" priority="3" stopIfTrue="1">
      <formula>MONTH(B5)&lt;&gt;$D$1</formula>
    </cfRule>
    <cfRule type="expression" dxfId="28" priority="4" stopIfTrue="1">
      <formula>ISERROR(B6)=TRUE</formula>
    </cfRule>
  </conditionalFormatting>
  <conditionalFormatting sqref="B16:H16">
    <cfRule type="expression" dxfId="27" priority="5" stopIfTrue="1">
      <formula>MONTH(B15)&lt;&gt;$D$1</formula>
    </cfRule>
    <cfRule type="expression" dxfId="26" priority="6" stopIfTrue="1">
      <formula>ISERROR(B16)=TRUE</formula>
    </cfRule>
  </conditionalFormatting>
  <conditionalFormatting sqref="F15">
    <cfRule type="expression" dxfId="25" priority="7" stopIfTrue="1">
      <formula>MONTH(F15)&lt;&gt;$D$1</formula>
    </cfRule>
    <cfRule type="expression" dxfId="24" priority="8" stopIfTrue="1">
      <formula>ISERROR(F16)=FALSE</formula>
    </cfRule>
  </conditionalFormatting>
  <pageMargins left="0" right="0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6"/>
  <sheetViews>
    <sheetView workbookViewId="0"/>
  </sheetViews>
  <sheetFormatPr defaultColWidth="9" defaultRowHeight="13.1"/>
  <cols>
    <col min="1" max="1" width="9" style="1"/>
    <col min="2" max="8" width="6.6640625" style="1" customWidth="1"/>
    <col min="9" max="9" width="11.6640625" style="1" bestFit="1" customWidth="1"/>
    <col min="10" max="10" width="13.88671875" style="1" bestFit="1" customWidth="1"/>
    <col min="11" max="11" width="9" style="1"/>
    <col min="12" max="12" width="9.44140625" style="1" bestFit="1" customWidth="1"/>
    <col min="13" max="16384" width="9" style="1"/>
  </cols>
  <sheetData>
    <row r="1" spans="2:12" ht="24.05" customHeight="1">
      <c r="B1" s="58" t="s">
        <v>0</v>
      </c>
      <c r="C1" s="58"/>
      <c r="D1" s="58"/>
      <c r="E1" s="58"/>
      <c r="F1" s="58"/>
      <c r="G1" s="58"/>
      <c r="H1" s="58"/>
      <c r="K1" s="35">
        <f>DATE(B2,D2,1)</f>
        <v>43922</v>
      </c>
      <c r="L1" s="36">
        <f>WEEKDAY(K1)</f>
        <v>4</v>
      </c>
    </row>
    <row r="2" spans="2:12" ht="21.8" customHeight="1">
      <c r="B2" s="42">
        <v>2020</v>
      </c>
      <c r="C2" s="22" t="s">
        <v>1</v>
      </c>
      <c r="D2" s="43">
        <v>4</v>
      </c>
      <c r="E2" s="22" t="s">
        <v>2</v>
      </c>
      <c r="J2" s="1" t="s">
        <v>12</v>
      </c>
    </row>
    <row r="3" spans="2:12">
      <c r="B3" s="2">
        <v>1</v>
      </c>
      <c r="C3" s="2">
        <v>2</v>
      </c>
      <c r="D3" s="2">
        <v>3</v>
      </c>
      <c r="E3" s="2">
        <v>4</v>
      </c>
      <c r="F3" s="2">
        <v>5</v>
      </c>
      <c r="G3" s="2">
        <v>6</v>
      </c>
      <c r="H3" s="2">
        <v>7</v>
      </c>
      <c r="J3" s="1" t="s">
        <v>36</v>
      </c>
    </row>
    <row r="4" spans="2:12" ht="14.25" customHeight="1">
      <c r="B4" s="37" t="s">
        <v>5</v>
      </c>
      <c r="C4" s="38" t="s">
        <v>6</v>
      </c>
      <c r="D4" s="38" t="s">
        <v>7</v>
      </c>
      <c r="E4" s="38" t="s">
        <v>8</v>
      </c>
      <c r="F4" s="38" t="s">
        <v>9</v>
      </c>
      <c r="G4" s="38" t="s">
        <v>10</v>
      </c>
      <c r="H4" s="39" t="s">
        <v>11</v>
      </c>
    </row>
    <row r="5" spans="2:12" ht="18" customHeight="1">
      <c r="B5" s="9">
        <f>IF(L1=B3,K1,C5-1)</f>
        <v>43919</v>
      </c>
      <c r="C5" s="10">
        <f t="shared" ref="C5:H5" si="0">IF($L$1=C3,$K$1,IF(C3&lt;$L$1,D5-1,B5+1))</f>
        <v>43920</v>
      </c>
      <c r="D5" s="10">
        <f t="shared" si="0"/>
        <v>43921</v>
      </c>
      <c r="E5" s="10">
        <f t="shared" si="0"/>
        <v>43922</v>
      </c>
      <c r="F5" s="10">
        <f t="shared" si="0"/>
        <v>43923</v>
      </c>
      <c r="G5" s="10">
        <f t="shared" si="0"/>
        <v>43924</v>
      </c>
      <c r="H5" s="40">
        <f t="shared" si="0"/>
        <v>43925</v>
      </c>
      <c r="J5" s="1" t="s">
        <v>37</v>
      </c>
    </row>
    <row r="6" spans="2:12" ht="12.8" customHeight="1">
      <c r="B6" s="41" t="e">
        <f>VLOOKUP(B5,A4版カレンダー!$O:$P,2,FALSE)</f>
        <v>#N/A</v>
      </c>
      <c r="C6" s="41" t="e">
        <f>VLOOKUP(C5,A4版カレンダー!$O:$P,2,FALSE)</f>
        <v>#N/A</v>
      </c>
      <c r="D6" s="41" t="e">
        <f>VLOOKUP(D5,A4版カレンダー!$O:$P,2,FALSE)</f>
        <v>#N/A</v>
      </c>
      <c r="E6" s="41" t="e">
        <f>VLOOKUP(E5,A4版カレンダー!$O:$P,2,FALSE)</f>
        <v>#N/A</v>
      </c>
      <c r="F6" s="41" t="e">
        <f>VLOOKUP(F5,A4版カレンダー!$O:$P,2,FALSE)</f>
        <v>#N/A</v>
      </c>
      <c r="G6" s="41" t="e">
        <f>VLOOKUP(G5,A4版カレンダー!$O:$P,2,FALSE)</f>
        <v>#N/A</v>
      </c>
      <c r="H6" s="41" t="e">
        <f>VLOOKUP(H5,A4版カレンダー!$O:$P,2,FALSE)</f>
        <v>#N/A</v>
      </c>
    </row>
    <row r="7" spans="2:12" ht="18" customHeight="1">
      <c r="B7" s="9">
        <f t="shared" ref="B7:H7" si="1">B5+7</f>
        <v>43926</v>
      </c>
      <c r="C7" s="10">
        <f t="shared" si="1"/>
        <v>43927</v>
      </c>
      <c r="D7" s="10">
        <f t="shared" si="1"/>
        <v>43928</v>
      </c>
      <c r="E7" s="10">
        <f t="shared" si="1"/>
        <v>43929</v>
      </c>
      <c r="F7" s="10">
        <f t="shared" si="1"/>
        <v>43930</v>
      </c>
      <c r="G7" s="10">
        <f t="shared" si="1"/>
        <v>43931</v>
      </c>
      <c r="H7" s="40">
        <f t="shared" si="1"/>
        <v>43932</v>
      </c>
    </row>
    <row r="8" spans="2:12" ht="12.8" customHeight="1">
      <c r="B8" s="41" t="e">
        <f>VLOOKUP(B7,A4版カレンダー!$O:$P,2,FALSE)</f>
        <v>#N/A</v>
      </c>
      <c r="C8" s="41" t="e">
        <f>VLOOKUP(C7,A4版カレンダー!$O:$P,2,FALSE)</f>
        <v>#N/A</v>
      </c>
      <c r="D8" s="41" t="e">
        <f>VLOOKUP(D7,A4版カレンダー!$O:$P,2,FALSE)</f>
        <v>#N/A</v>
      </c>
      <c r="E8" s="41" t="e">
        <f>VLOOKUP(E7,A4版カレンダー!$O:$P,2,FALSE)</f>
        <v>#N/A</v>
      </c>
      <c r="F8" s="41" t="e">
        <f>VLOOKUP(F7,A4版カレンダー!$O:$P,2,FALSE)</f>
        <v>#N/A</v>
      </c>
      <c r="G8" s="41" t="e">
        <f>VLOOKUP(G7,A4版カレンダー!$O:$P,2,FALSE)</f>
        <v>#N/A</v>
      </c>
      <c r="H8" s="41" t="e">
        <f>VLOOKUP(H7,A4版カレンダー!$O:$P,2,FALSE)</f>
        <v>#N/A</v>
      </c>
    </row>
    <row r="9" spans="2:12" ht="18" customHeight="1">
      <c r="B9" s="9">
        <f t="shared" ref="B9:H9" si="2">B7+7</f>
        <v>43933</v>
      </c>
      <c r="C9" s="10">
        <f t="shared" si="2"/>
        <v>43934</v>
      </c>
      <c r="D9" s="10">
        <f t="shared" si="2"/>
        <v>43935</v>
      </c>
      <c r="E9" s="10">
        <f t="shared" si="2"/>
        <v>43936</v>
      </c>
      <c r="F9" s="10">
        <f t="shared" si="2"/>
        <v>43937</v>
      </c>
      <c r="G9" s="10">
        <f t="shared" si="2"/>
        <v>43938</v>
      </c>
      <c r="H9" s="40">
        <f t="shared" si="2"/>
        <v>43939</v>
      </c>
    </row>
    <row r="10" spans="2:12" ht="12.8" customHeight="1">
      <c r="B10" s="41" t="e">
        <f>VLOOKUP(B9,A4版カレンダー!$O:$P,2,FALSE)</f>
        <v>#N/A</v>
      </c>
      <c r="C10" s="41" t="e">
        <f>VLOOKUP(C9,A4版カレンダー!$O:$P,2,FALSE)</f>
        <v>#N/A</v>
      </c>
      <c r="D10" s="41" t="e">
        <f>VLOOKUP(D9,A4版カレンダー!$O:$P,2,FALSE)</f>
        <v>#N/A</v>
      </c>
      <c r="E10" s="41" t="e">
        <f>VLOOKUP(E9,A4版カレンダー!$O:$P,2,FALSE)</f>
        <v>#N/A</v>
      </c>
      <c r="F10" s="41" t="e">
        <f>VLOOKUP(F9,A4版カレンダー!$O:$P,2,FALSE)</f>
        <v>#N/A</v>
      </c>
      <c r="G10" s="41" t="e">
        <f>VLOOKUP(G9,A4版カレンダー!$O:$P,2,FALSE)</f>
        <v>#N/A</v>
      </c>
      <c r="H10" s="41" t="e">
        <f>VLOOKUP(H9,A4版カレンダー!$O:$P,2,FALSE)</f>
        <v>#N/A</v>
      </c>
    </row>
    <row r="11" spans="2:12" ht="18" customHeight="1">
      <c r="B11" s="9">
        <f t="shared" ref="B11:H11" si="3">B9+7</f>
        <v>43940</v>
      </c>
      <c r="C11" s="10">
        <f t="shared" si="3"/>
        <v>43941</v>
      </c>
      <c r="D11" s="10">
        <f t="shared" si="3"/>
        <v>43942</v>
      </c>
      <c r="E11" s="10">
        <f t="shared" si="3"/>
        <v>43943</v>
      </c>
      <c r="F11" s="10">
        <f t="shared" si="3"/>
        <v>43944</v>
      </c>
      <c r="G11" s="10">
        <f t="shared" si="3"/>
        <v>43945</v>
      </c>
      <c r="H11" s="40">
        <f t="shared" si="3"/>
        <v>43946</v>
      </c>
      <c r="L11" s="19"/>
    </row>
    <row r="12" spans="2:12" ht="12.8" customHeight="1">
      <c r="B12" s="41" t="e">
        <f>VLOOKUP(B11,A4版カレンダー!$O:$P,2,FALSE)</f>
        <v>#N/A</v>
      </c>
      <c r="C12" s="41" t="e">
        <f>VLOOKUP(C11,A4版カレンダー!$O:$P,2,FALSE)</f>
        <v>#N/A</v>
      </c>
      <c r="D12" s="41" t="e">
        <f>VLOOKUP(D11,A4版カレンダー!$O:$P,2,FALSE)</f>
        <v>#N/A</v>
      </c>
      <c r="E12" s="41" t="e">
        <f>VLOOKUP(E11,A4版カレンダー!$O:$P,2,FALSE)</f>
        <v>#N/A</v>
      </c>
      <c r="F12" s="41" t="e">
        <f>VLOOKUP(F11,A4版カレンダー!$O:$P,2,FALSE)</f>
        <v>#N/A</v>
      </c>
      <c r="G12" s="41" t="e">
        <f>VLOOKUP(G11,A4版カレンダー!$O:$P,2,FALSE)</f>
        <v>#N/A</v>
      </c>
      <c r="H12" s="41" t="e">
        <f>VLOOKUP(H11,A4版カレンダー!$O:$P,2,FALSE)</f>
        <v>#N/A</v>
      </c>
      <c r="L12" s="19"/>
    </row>
    <row r="13" spans="2:12" ht="18" customHeight="1">
      <c r="B13" s="9">
        <f t="shared" ref="B13:H15" si="4">B11+7</f>
        <v>43947</v>
      </c>
      <c r="C13" s="10">
        <f t="shared" si="4"/>
        <v>43948</v>
      </c>
      <c r="D13" s="10">
        <f t="shared" si="4"/>
        <v>43949</v>
      </c>
      <c r="E13" s="10">
        <f t="shared" si="4"/>
        <v>43950</v>
      </c>
      <c r="F13" s="10">
        <f t="shared" si="4"/>
        <v>43951</v>
      </c>
      <c r="G13" s="10">
        <f t="shared" si="4"/>
        <v>43952</v>
      </c>
      <c r="H13" s="40">
        <f t="shared" si="4"/>
        <v>43953</v>
      </c>
    </row>
    <row r="14" spans="2:12" ht="12.8" customHeight="1">
      <c r="B14" s="41" t="e">
        <f>VLOOKUP(B13,A4版カレンダー!$O:$P,2,FALSE)</f>
        <v>#N/A</v>
      </c>
      <c r="C14" s="41" t="e">
        <f>VLOOKUP(C13,A4版カレンダー!$O:$P,2,FALSE)</f>
        <v>#N/A</v>
      </c>
      <c r="D14" s="41" t="e">
        <f>VLOOKUP(D13,A4版カレンダー!$O:$P,2,FALSE)</f>
        <v>#N/A</v>
      </c>
      <c r="E14" s="41" t="str">
        <f>VLOOKUP(E13,A4版カレンダー!$O:$P,2,FALSE)</f>
        <v>昭和の日</v>
      </c>
      <c r="F14" s="41" t="e">
        <f>VLOOKUP(F13,A4版カレンダー!$O:$P,2,FALSE)</f>
        <v>#N/A</v>
      </c>
      <c r="G14" s="41" t="e">
        <f>VLOOKUP(G13,A4版カレンダー!$O:$P,2,FALSE)</f>
        <v>#N/A</v>
      </c>
      <c r="H14" s="41" t="e">
        <f>VLOOKUP(H13,A4版カレンダー!$O:$P,2,FALSE)</f>
        <v>#N/A</v>
      </c>
    </row>
    <row r="15" spans="2:12" ht="18" customHeight="1">
      <c r="B15" s="9">
        <f t="shared" si="4"/>
        <v>43954</v>
      </c>
      <c r="C15" s="10">
        <f t="shared" si="4"/>
        <v>43955</v>
      </c>
      <c r="D15" s="10">
        <f t="shared" si="4"/>
        <v>43956</v>
      </c>
      <c r="E15" s="10">
        <f t="shared" si="4"/>
        <v>43957</v>
      </c>
      <c r="F15" s="10">
        <f t="shared" si="4"/>
        <v>43958</v>
      </c>
      <c r="G15" s="10">
        <f t="shared" si="4"/>
        <v>43959</v>
      </c>
      <c r="H15" s="40">
        <f t="shared" si="4"/>
        <v>43960</v>
      </c>
    </row>
    <row r="16" spans="2:12" ht="12.8" customHeight="1">
      <c r="B16" s="41" t="str">
        <f>VLOOKUP(B15,A4版カレンダー!$O:$P,2,FALSE)</f>
        <v>憲法記念日</v>
      </c>
      <c r="C16" s="41" t="str">
        <f>VLOOKUP(C15,A4版カレンダー!$O:$P,2,FALSE)</f>
        <v>振替休日</v>
      </c>
      <c r="D16" s="41" t="str">
        <f>VLOOKUP(D15,A4版カレンダー!$O:$P,2,FALSE)</f>
        <v>こどもの日</v>
      </c>
      <c r="E16" s="41" t="e">
        <f>VLOOKUP(E15,A4版カレンダー!$O:$P,2,FALSE)</f>
        <v>#N/A</v>
      </c>
      <c r="F16" s="41" t="e">
        <f>VLOOKUP(F15,A4版カレンダー!$O:$P,2,FALSE)</f>
        <v>#N/A</v>
      </c>
      <c r="G16" s="41" t="e">
        <f>VLOOKUP(G15,A4版カレンダー!$O:$P,2,FALSE)</f>
        <v>#N/A</v>
      </c>
      <c r="H16" s="41" t="e">
        <f>VLOOKUP(H15,A4版カレンダー!$O:$P,2,FALSE)</f>
        <v>#N/A</v>
      </c>
    </row>
  </sheetData>
  <sheetProtection sheet="1" objects="1" scenarios="1"/>
  <mergeCells count="1">
    <mergeCell ref="B1:H1"/>
  </mergeCells>
  <phoneticPr fontId="2"/>
  <conditionalFormatting sqref="B6:H6 B8:H8 B10:H10 B12:H12 B14:H14 B16:H16">
    <cfRule type="expression" dxfId="23" priority="1" stopIfTrue="1">
      <formula>MONTH(B5)&lt;&gt;$D$2</formula>
    </cfRule>
    <cfRule type="expression" dxfId="22" priority="2" stopIfTrue="1">
      <formula>ISERROR(B6)=TRUE</formula>
    </cfRule>
  </conditionalFormatting>
  <conditionalFormatting sqref="B5:H5 B7:H7 B9:H9 B11:H11 B13:H13 B15:H15">
    <cfRule type="expression" dxfId="21" priority="3" stopIfTrue="1">
      <formula>MONTH(B5)&lt;&gt;$D$2</formula>
    </cfRule>
    <cfRule type="expression" dxfId="20" priority="4" stopIfTrue="1">
      <formula>ISERROR(B6)=FALSE</formula>
    </cfRule>
  </conditionalFormatting>
  <pageMargins left="0" right="0" top="0" bottom="0" header="0.51181102362204722" footer="0.51181102362204722"/>
  <pageSetup paperSize="43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34"/>
  <sheetViews>
    <sheetView showGridLines="0" workbookViewId="0"/>
  </sheetViews>
  <sheetFormatPr defaultColWidth="9" defaultRowHeight="13.1"/>
  <cols>
    <col min="1" max="2" width="9" style="1"/>
    <col min="3" max="8" width="5.6640625" style="1" customWidth="1"/>
    <col min="9" max="9" width="5.21875" style="1" customWidth="1"/>
    <col min="10" max="10" width="2.6640625" style="1" customWidth="1"/>
    <col min="11" max="12" width="9" style="1"/>
    <col min="13" max="13" width="10.21875" style="1" customWidth="1"/>
    <col min="14" max="16384" width="9" style="1"/>
  </cols>
  <sheetData>
    <row r="1" spans="3:13" ht="12.8" customHeight="1">
      <c r="C1" s="15">
        <v>2020</v>
      </c>
      <c r="D1" s="1" t="s">
        <v>1</v>
      </c>
      <c r="E1" s="15">
        <v>5</v>
      </c>
      <c r="F1" s="1" t="s">
        <v>2</v>
      </c>
      <c r="H1" s="2" t="s">
        <v>3</v>
      </c>
      <c r="I1" s="3">
        <f>DATE(C1,E1,1)</f>
        <v>43952</v>
      </c>
      <c r="M1" s="21">
        <f>DATE(C1,E1,1)</f>
        <v>43952</v>
      </c>
    </row>
    <row r="2" spans="3:13" ht="10.5" hidden="1" customHeight="1">
      <c r="C2" s="4"/>
      <c r="E2" s="4"/>
      <c r="H2" s="5" t="s">
        <v>4</v>
      </c>
      <c r="I2" s="2">
        <f>WEEKDAY(I1)</f>
        <v>6</v>
      </c>
    </row>
    <row r="3" spans="3:13" ht="10.5" hidden="1" customHeight="1">
      <c r="C3" s="2">
        <v>1</v>
      </c>
      <c r="D3" s="2">
        <v>2</v>
      </c>
      <c r="E3" s="2">
        <v>3</v>
      </c>
      <c r="F3" s="2">
        <v>4</v>
      </c>
      <c r="G3" s="2">
        <v>5</v>
      </c>
      <c r="H3" s="2">
        <v>6</v>
      </c>
      <c r="I3" s="2">
        <v>7</v>
      </c>
    </row>
    <row r="4" spans="3:13" ht="10.5" customHeight="1">
      <c r="C4" s="6" t="s">
        <v>5</v>
      </c>
      <c r="D4" s="7" t="s">
        <v>6</v>
      </c>
      <c r="E4" s="7" t="s">
        <v>7</v>
      </c>
      <c r="F4" s="7" t="s">
        <v>8</v>
      </c>
      <c r="G4" s="7" t="s">
        <v>9</v>
      </c>
      <c r="H4" s="7" t="s">
        <v>10</v>
      </c>
      <c r="I4" s="8" t="s">
        <v>11</v>
      </c>
      <c r="K4" s="23"/>
    </row>
    <row r="5" spans="3:13" ht="10.5" customHeight="1">
      <c r="C5" s="9">
        <f>IF(I2=C3,I1,D5-1)</f>
        <v>43947</v>
      </c>
      <c r="D5" s="10">
        <f t="shared" ref="D5:I5" si="0">IF($I$2=D3,$I$1,IF(D3&lt;$I$2,E5-1,C5+1))</f>
        <v>43948</v>
      </c>
      <c r="E5" s="10">
        <f t="shared" si="0"/>
        <v>43949</v>
      </c>
      <c r="F5" s="10">
        <f t="shared" si="0"/>
        <v>43950</v>
      </c>
      <c r="G5" s="10">
        <f t="shared" si="0"/>
        <v>43951</v>
      </c>
      <c r="H5" s="10">
        <f t="shared" si="0"/>
        <v>43952</v>
      </c>
      <c r="I5" s="11">
        <f t="shared" si="0"/>
        <v>43953</v>
      </c>
      <c r="K5" s="23" t="s">
        <v>28</v>
      </c>
    </row>
    <row r="6" spans="3:13" ht="10.5" customHeight="1">
      <c r="C6" s="41" t="e">
        <f>VLOOKUP(C5,A4版カレンダー!$O:$P,2,FALSE)</f>
        <v>#N/A</v>
      </c>
      <c r="D6" s="41" t="e">
        <f>VLOOKUP(D5,A4版カレンダー!$O:$P,2,FALSE)</f>
        <v>#N/A</v>
      </c>
      <c r="E6" s="41" t="e">
        <f>VLOOKUP(E5,A4版カレンダー!$O:$P,2,FALSE)</f>
        <v>#N/A</v>
      </c>
      <c r="F6" s="41" t="str">
        <f>VLOOKUP(F5,A4版カレンダー!$O:$P,2,FALSE)</f>
        <v>昭和の日</v>
      </c>
      <c r="G6" s="41" t="e">
        <f>VLOOKUP(G5,A4版カレンダー!$O:$P,2,FALSE)</f>
        <v>#N/A</v>
      </c>
      <c r="H6" s="41" t="e">
        <f>VLOOKUP(H5,A4版カレンダー!$O:$P,2,FALSE)</f>
        <v>#N/A</v>
      </c>
      <c r="I6" s="41" t="e">
        <f>VLOOKUP(I5,A4版カレンダー!$O:$P,2,FALSE)</f>
        <v>#N/A</v>
      </c>
      <c r="K6" s="1" t="s">
        <v>35</v>
      </c>
    </row>
    <row r="7" spans="3:13" ht="10.5" customHeight="1">
      <c r="C7" s="9">
        <f t="shared" ref="C7:I7" si="1">C5+7</f>
        <v>43954</v>
      </c>
      <c r="D7" s="10">
        <f t="shared" si="1"/>
        <v>43955</v>
      </c>
      <c r="E7" s="10">
        <f t="shared" si="1"/>
        <v>43956</v>
      </c>
      <c r="F7" s="10">
        <f t="shared" si="1"/>
        <v>43957</v>
      </c>
      <c r="G7" s="10">
        <f t="shared" si="1"/>
        <v>43958</v>
      </c>
      <c r="H7" s="10">
        <f t="shared" si="1"/>
        <v>43959</v>
      </c>
      <c r="I7" s="11">
        <f t="shared" si="1"/>
        <v>43960</v>
      </c>
    </row>
    <row r="8" spans="3:13" ht="10.5" customHeight="1">
      <c r="C8" s="41" t="str">
        <f>VLOOKUP(C7,A4版カレンダー!$O:$P,2,FALSE)</f>
        <v>憲法記念日</v>
      </c>
      <c r="D8" s="41" t="str">
        <f>VLOOKUP(D7,A4版カレンダー!$O:$P,2,FALSE)</f>
        <v>振替休日</v>
      </c>
      <c r="E8" s="41" t="str">
        <f>VLOOKUP(E7,A4版カレンダー!$O:$P,2,FALSE)</f>
        <v>こどもの日</v>
      </c>
      <c r="F8" s="41" t="e">
        <f>VLOOKUP(F7,A4版カレンダー!$O:$P,2,FALSE)</f>
        <v>#N/A</v>
      </c>
      <c r="G8" s="41" t="e">
        <f>VLOOKUP(G7,A4版カレンダー!$O:$P,2,FALSE)</f>
        <v>#N/A</v>
      </c>
      <c r="H8" s="41" t="e">
        <f>VLOOKUP(H7,A4版カレンダー!$O:$P,2,FALSE)</f>
        <v>#N/A</v>
      </c>
      <c r="I8" s="41" t="e">
        <f>VLOOKUP(I7,A4版カレンダー!$O:$P,2,FALSE)</f>
        <v>#N/A</v>
      </c>
      <c r="K8" s="23" t="s">
        <v>29</v>
      </c>
    </row>
    <row r="9" spans="3:13" ht="10.5" customHeight="1">
      <c r="C9" s="9">
        <f t="shared" ref="C9:I9" si="2">C7+7</f>
        <v>43961</v>
      </c>
      <c r="D9" s="10">
        <f t="shared" si="2"/>
        <v>43962</v>
      </c>
      <c r="E9" s="10">
        <f t="shared" si="2"/>
        <v>43963</v>
      </c>
      <c r="F9" s="10">
        <f t="shared" si="2"/>
        <v>43964</v>
      </c>
      <c r="G9" s="10">
        <f t="shared" si="2"/>
        <v>43965</v>
      </c>
      <c r="H9" s="10">
        <f t="shared" si="2"/>
        <v>43966</v>
      </c>
      <c r="I9" s="11">
        <f t="shared" si="2"/>
        <v>43967</v>
      </c>
    </row>
    <row r="10" spans="3:13" ht="10.5" customHeight="1">
      <c r="C10" s="41" t="e">
        <f>VLOOKUP(C9,A4版カレンダー!$O:$P,2,FALSE)</f>
        <v>#N/A</v>
      </c>
      <c r="D10" s="41" t="e">
        <f>VLOOKUP(D9,A4版カレンダー!$O:$P,2,FALSE)</f>
        <v>#N/A</v>
      </c>
      <c r="E10" s="41" t="e">
        <f>VLOOKUP(E9,A4版カレンダー!$O:$P,2,FALSE)</f>
        <v>#N/A</v>
      </c>
      <c r="F10" s="41" t="e">
        <f>VLOOKUP(F9,A4版カレンダー!$O:$P,2,FALSE)</f>
        <v>#N/A</v>
      </c>
      <c r="G10" s="41" t="e">
        <f>VLOOKUP(G9,A4版カレンダー!$O:$P,2,FALSE)</f>
        <v>#N/A</v>
      </c>
      <c r="H10" s="41" t="e">
        <f>VLOOKUP(H9,A4版カレンダー!$O:$P,2,FALSE)</f>
        <v>#N/A</v>
      </c>
      <c r="I10" s="41" t="e">
        <f>VLOOKUP(I9,A4版カレンダー!$O:$P,2,FALSE)</f>
        <v>#N/A</v>
      </c>
    </row>
    <row r="11" spans="3:13" ht="10.5" customHeight="1">
      <c r="C11" s="9">
        <f t="shared" ref="C11:I11" si="3">C9+7</f>
        <v>43968</v>
      </c>
      <c r="D11" s="10">
        <f t="shared" si="3"/>
        <v>43969</v>
      </c>
      <c r="E11" s="10">
        <f t="shared" si="3"/>
        <v>43970</v>
      </c>
      <c r="F11" s="10">
        <f t="shared" si="3"/>
        <v>43971</v>
      </c>
      <c r="G11" s="10">
        <f t="shared" si="3"/>
        <v>43972</v>
      </c>
      <c r="H11" s="10">
        <f t="shared" si="3"/>
        <v>43973</v>
      </c>
      <c r="I11" s="11">
        <f t="shared" si="3"/>
        <v>43974</v>
      </c>
    </row>
    <row r="12" spans="3:13" ht="10.5" customHeight="1">
      <c r="C12" s="41" t="e">
        <f>VLOOKUP(C11,A4版カレンダー!$O:$P,2,FALSE)</f>
        <v>#N/A</v>
      </c>
      <c r="D12" s="41" t="e">
        <f>VLOOKUP(D11,A4版カレンダー!$O:$P,2,FALSE)</f>
        <v>#N/A</v>
      </c>
      <c r="E12" s="41" t="e">
        <f>VLOOKUP(E11,A4版カレンダー!$O:$P,2,FALSE)</f>
        <v>#N/A</v>
      </c>
      <c r="F12" s="41" t="e">
        <f>VLOOKUP(F11,A4版カレンダー!$O:$P,2,FALSE)</f>
        <v>#N/A</v>
      </c>
      <c r="G12" s="41" t="e">
        <f>VLOOKUP(G11,A4版カレンダー!$O:$P,2,FALSE)</f>
        <v>#N/A</v>
      </c>
      <c r="H12" s="41" t="e">
        <f>VLOOKUP(H11,A4版カレンダー!$O:$P,2,FALSE)</f>
        <v>#N/A</v>
      </c>
      <c r="I12" s="41" t="e">
        <f>VLOOKUP(I11,A4版カレンダー!$O:$P,2,FALSE)</f>
        <v>#N/A</v>
      </c>
    </row>
    <row r="13" spans="3:13" ht="10.5" customHeight="1">
      <c r="C13" s="9">
        <f t="shared" ref="C13:I13" si="4">C11+7</f>
        <v>43975</v>
      </c>
      <c r="D13" s="10">
        <f t="shared" si="4"/>
        <v>43976</v>
      </c>
      <c r="E13" s="10">
        <f t="shared" si="4"/>
        <v>43977</v>
      </c>
      <c r="F13" s="10">
        <f t="shared" si="4"/>
        <v>43978</v>
      </c>
      <c r="G13" s="10">
        <f t="shared" si="4"/>
        <v>43979</v>
      </c>
      <c r="H13" s="10">
        <f t="shared" si="4"/>
        <v>43980</v>
      </c>
      <c r="I13" s="11">
        <f t="shared" si="4"/>
        <v>43981</v>
      </c>
    </row>
    <row r="14" spans="3:13" ht="10.5" customHeight="1">
      <c r="C14" s="41" t="e">
        <f>VLOOKUP(C13,A4版カレンダー!$O:$P,2,FALSE)</f>
        <v>#N/A</v>
      </c>
      <c r="D14" s="41" t="e">
        <f>VLOOKUP(D13,A4版カレンダー!$O:$P,2,FALSE)</f>
        <v>#N/A</v>
      </c>
      <c r="E14" s="41" t="e">
        <f>VLOOKUP(E13,A4版カレンダー!$O:$P,2,FALSE)</f>
        <v>#N/A</v>
      </c>
      <c r="F14" s="41" t="e">
        <f>VLOOKUP(F13,A4版カレンダー!$O:$P,2,FALSE)</f>
        <v>#N/A</v>
      </c>
      <c r="G14" s="41" t="e">
        <f>VLOOKUP(G13,A4版カレンダー!$O:$P,2,FALSE)</f>
        <v>#N/A</v>
      </c>
      <c r="H14" s="41" t="e">
        <f>VLOOKUP(H13,A4版カレンダー!$O:$P,2,FALSE)</f>
        <v>#N/A</v>
      </c>
      <c r="I14" s="41" t="e">
        <f>VLOOKUP(I13,A4版カレンダー!$O:$P,2,FALSE)</f>
        <v>#N/A</v>
      </c>
    </row>
    <row r="15" spans="3:13" ht="10.5" customHeight="1">
      <c r="C15" s="9">
        <f>C13+7</f>
        <v>43982</v>
      </c>
      <c r="D15" s="10">
        <f t="shared" ref="D15:I15" si="5">D13+7</f>
        <v>43983</v>
      </c>
      <c r="E15" s="10">
        <f t="shared" si="5"/>
        <v>43984</v>
      </c>
      <c r="F15" s="10">
        <f t="shared" si="5"/>
        <v>43985</v>
      </c>
      <c r="G15" s="10">
        <f t="shared" si="5"/>
        <v>43986</v>
      </c>
      <c r="H15" s="10">
        <f t="shared" si="5"/>
        <v>43987</v>
      </c>
      <c r="I15" s="11">
        <f t="shared" si="5"/>
        <v>43988</v>
      </c>
    </row>
    <row r="16" spans="3:13" ht="10.5" customHeight="1">
      <c r="C16" s="41" t="e">
        <f>VLOOKUP(C15,A4版カレンダー!$O:$P,2,FALSE)</f>
        <v>#N/A</v>
      </c>
      <c r="D16" s="41" t="e">
        <f>VLOOKUP(D15,A4版カレンダー!$O:$P,2,FALSE)</f>
        <v>#N/A</v>
      </c>
      <c r="E16" s="41" t="e">
        <f>VLOOKUP(E15,A4版カレンダー!$O:$P,2,FALSE)</f>
        <v>#N/A</v>
      </c>
      <c r="F16" s="41" t="e">
        <f>VLOOKUP(F15,A4版カレンダー!$O:$P,2,FALSE)</f>
        <v>#N/A</v>
      </c>
      <c r="G16" s="41" t="e">
        <f>VLOOKUP(G15,A4版カレンダー!$O:$P,2,FALSE)</f>
        <v>#N/A</v>
      </c>
      <c r="H16" s="41" t="e">
        <f>VLOOKUP(H15,A4版カレンダー!$O:$P,2,FALSE)</f>
        <v>#N/A</v>
      </c>
      <c r="I16" s="41" t="e">
        <f>VLOOKUP(I15,A4版カレンダー!$O:$P,2,FALSE)</f>
        <v>#N/A</v>
      </c>
    </row>
    <row r="17" spans="3:13" ht="10.5" customHeight="1">
      <c r="C17" s="29"/>
      <c r="D17" s="29"/>
      <c r="E17" s="29"/>
      <c r="F17" s="29"/>
      <c r="G17" s="29"/>
      <c r="H17" s="29"/>
      <c r="I17" s="29"/>
    </row>
    <row r="18" spans="3:13" ht="10.5" customHeight="1"/>
    <row r="19" spans="3:13" ht="12.8" customHeight="1">
      <c r="C19" s="24">
        <f>YEAR(M19)</f>
        <v>2020</v>
      </c>
      <c r="D19" s="1" t="s">
        <v>1</v>
      </c>
      <c r="E19" s="24">
        <f>MONTH(M19)</f>
        <v>6</v>
      </c>
      <c r="F19" s="1" t="s">
        <v>2</v>
      </c>
      <c r="H19" s="2" t="s">
        <v>3</v>
      </c>
      <c r="I19" s="12">
        <f>DATE(C19,E19,1)</f>
        <v>43983</v>
      </c>
      <c r="M19" s="21">
        <f>DATE(C1,E1+1,1)</f>
        <v>43983</v>
      </c>
    </row>
    <row r="20" spans="3:13" ht="10.5" hidden="1" customHeight="1">
      <c r="C20" s="4"/>
      <c r="E20" s="4"/>
      <c r="H20" s="5" t="s">
        <v>4</v>
      </c>
      <c r="I20" s="13">
        <f>WEEKDAY(I19)</f>
        <v>2</v>
      </c>
    </row>
    <row r="21" spans="3:13" ht="10.5" hidden="1" customHeight="1">
      <c r="C21" s="2">
        <v>1</v>
      </c>
      <c r="D21" s="2">
        <v>2</v>
      </c>
      <c r="E21" s="2">
        <v>3</v>
      </c>
      <c r="F21" s="2">
        <v>4</v>
      </c>
      <c r="G21" s="2">
        <v>5</v>
      </c>
      <c r="H21" s="2">
        <v>6</v>
      </c>
      <c r="I21" s="2">
        <v>7</v>
      </c>
    </row>
    <row r="22" spans="3:13" ht="10.5" customHeight="1">
      <c r="C22" s="6" t="s">
        <v>5</v>
      </c>
      <c r="D22" s="7" t="s">
        <v>6</v>
      </c>
      <c r="E22" s="7" t="s">
        <v>7</v>
      </c>
      <c r="F22" s="7" t="s">
        <v>8</v>
      </c>
      <c r="G22" s="7" t="s">
        <v>9</v>
      </c>
      <c r="H22" s="7" t="s">
        <v>10</v>
      </c>
      <c r="I22" s="8" t="s">
        <v>11</v>
      </c>
    </row>
    <row r="23" spans="3:13" ht="10.5" customHeight="1">
      <c r="C23" s="9">
        <f>IF(I20=C21,I19,D23-1)</f>
        <v>43982</v>
      </c>
      <c r="D23" s="10">
        <f t="shared" ref="D23:I23" si="6">IF($I$20=D21,$I$19,IF(D21&lt;$I$20,E23-1,C23+1))</f>
        <v>43983</v>
      </c>
      <c r="E23" s="10">
        <f t="shared" si="6"/>
        <v>43984</v>
      </c>
      <c r="F23" s="10">
        <f t="shared" si="6"/>
        <v>43985</v>
      </c>
      <c r="G23" s="10">
        <f t="shared" si="6"/>
        <v>43986</v>
      </c>
      <c r="H23" s="10">
        <f t="shared" si="6"/>
        <v>43987</v>
      </c>
      <c r="I23" s="11">
        <f t="shared" si="6"/>
        <v>43988</v>
      </c>
    </row>
    <row r="24" spans="3:13" ht="10.5" customHeight="1">
      <c r="C24" s="41" t="e">
        <f>VLOOKUP(C23,A4版カレンダー!$O:$P,2,FALSE)</f>
        <v>#N/A</v>
      </c>
      <c r="D24" s="41" t="e">
        <f>VLOOKUP(D23,A4版カレンダー!$O:$P,2,FALSE)</f>
        <v>#N/A</v>
      </c>
      <c r="E24" s="41" t="e">
        <f>VLOOKUP(E23,A4版カレンダー!$O:$P,2,FALSE)</f>
        <v>#N/A</v>
      </c>
      <c r="F24" s="41" t="e">
        <f>VLOOKUP(F23,A4版カレンダー!$O:$P,2,FALSE)</f>
        <v>#N/A</v>
      </c>
      <c r="G24" s="41" t="e">
        <f>VLOOKUP(G23,A4版カレンダー!$O:$P,2,FALSE)</f>
        <v>#N/A</v>
      </c>
      <c r="H24" s="41" t="e">
        <f>VLOOKUP(H23,A4版カレンダー!$O:$P,2,FALSE)</f>
        <v>#N/A</v>
      </c>
      <c r="I24" s="41" t="e">
        <f>VLOOKUP(I23,A4版カレンダー!$O:$P,2,FALSE)</f>
        <v>#N/A</v>
      </c>
    </row>
    <row r="25" spans="3:13" ht="10.5" customHeight="1">
      <c r="C25" s="9">
        <f t="shared" ref="C25:I25" si="7">C23+7</f>
        <v>43989</v>
      </c>
      <c r="D25" s="14">
        <f t="shared" si="7"/>
        <v>43990</v>
      </c>
      <c r="E25" s="14">
        <f t="shared" si="7"/>
        <v>43991</v>
      </c>
      <c r="F25" s="14">
        <f t="shared" si="7"/>
        <v>43992</v>
      </c>
      <c r="G25" s="14">
        <f t="shared" si="7"/>
        <v>43993</v>
      </c>
      <c r="H25" s="14">
        <f t="shared" si="7"/>
        <v>43994</v>
      </c>
      <c r="I25" s="11">
        <f t="shared" si="7"/>
        <v>43995</v>
      </c>
    </row>
    <row r="26" spans="3:13" ht="10.5" customHeight="1">
      <c r="C26" s="41" t="e">
        <f>VLOOKUP(C25,A4版カレンダー!$O:$P,2,FALSE)</f>
        <v>#N/A</v>
      </c>
      <c r="D26" s="41" t="e">
        <f>VLOOKUP(D25,A4版カレンダー!$O:$P,2,FALSE)</f>
        <v>#N/A</v>
      </c>
      <c r="E26" s="41" t="e">
        <f>VLOOKUP(E25,A4版カレンダー!$O:$P,2,FALSE)</f>
        <v>#N/A</v>
      </c>
      <c r="F26" s="41" t="e">
        <f>VLOOKUP(F25,A4版カレンダー!$O:$P,2,FALSE)</f>
        <v>#N/A</v>
      </c>
      <c r="G26" s="41" t="e">
        <f>VLOOKUP(G25,A4版カレンダー!$O:$P,2,FALSE)</f>
        <v>#N/A</v>
      </c>
      <c r="H26" s="41" t="e">
        <f>VLOOKUP(H25,A4版カレンダー!$O:$P,2,FALSE)</f>
        <v>#N/A</v>
      </c>
      <c r="I26" s="41" t="e">
        <f>VLOOKUP(I25,A4版カレンダー!$O:$P,2,FALSE)</f>
        <v>#N/A</v>
      </c>
    </row>
    <row r="27" spans="3:13" ht="10.5" customHeight="1">
      <c r="C27" s="9">
        <f t="shared" ref="C27:I27" si="8">C25+7</f>
        <v>43996</v>
      </c>
      <c r="D27" s="14">
        <f t="shared" si="8"/>
        <v>43997</v>
      </c>
      <c r="E27" s="14">
        <f t="shared" si="8"/>
        <v>43998</v>
      </c>
      <c r="F27" s="14">
        <f t="shared" si="8"/>
        <v>43999</v>
      </c>
      <c r="G27" s="14">
        <f t="shared" si="8"/>
        <v>44000</v>
      </c>
      <c r="H27" s="14">
        <f t="shared" si="8"/>
        <v>44001</v>
      </c>
      <c r="I27" s="11">
        <f t="shared" si="8"/>
        <v>44002</v>
      </c>
    </row>
    <row r="28" spans="3:13" ht="10.5" customHeight="1">
      <c r="C28" s="41" t="e">
        <f>VLOOKUP(C27,A4版カレンダー!$O:$P,2,FALSE)</f>
        <v>#N/A</v>
      </c>
      <c r="D28" s="41" t="e">
        <f>VLOOKUP(D27,A4版カレンダー!$O:$P,2,FALSE)</f>
        <v>#N/A</v>
      </c>
      <c r="E28" s="41" t="e">
        <f>VLOOKUP(E27,A4版カレンダー!$O:$P,2,FALSE)</f>
        <v>#N/A</v>
      </c>
      <c r="F28" s="41" t="e">
        <f>VLOOKUP(F27,A4版カレンダー!$O:$P,2,FALSE)</f>
        <v>#N/A</v>
      </c>
      <c r="G28" s="41" t="e">
        <f>VLOOKUP(G27,A4版カレンダー!$O:$P,2,FALSE)</f>
        <v>#N/A</v>
      </c>
      <c r="H28" s="41" t="e">
        <f>VLOOKUP(H27,A4版カレンダー!$O:$P,2,FALSE)</f>
        <v>#N/A</v>
      </c>
      <c r="I28" s="41" t="e">
        <f>VLOOKUP(I27,A4版カレンダー!$O:$P,2,FALSE)</f>
        <v>#N/A</v>
      </c>
    </row>
    <row r="29" spans="3:13" ht="10.5" customHeight="1">
      <c r="C29" s="9">
        <f t="shared" ref="C29:I29" si="9">C27+7</f>
        <v>44003</v>
      </c>
      <c r="D29" s="14">
        <f t="shared" si="9"/>
        <v>44004</v>
      </c>
      <c r="E29" s="14">
        <f t="shared" si="9"/>
        <v>44005</v>
      </c>
      <c r="F29" s="14">
        <f t="shared" si="9"/>
        <v>44006</v>
      </c>
      <c r="G29" s="14">
        <f t="shared" si="9"/>
        <v>44007</v>
      </c>
      <c r="H29" s="14">
        <f t="shared" si="9"/>
        <v>44008</v>
      </c>
      <c r="I29" s="11">
        <f t="shared" si="9"/>
        <v>44009</v>
      </c>
    </row>
    <row r="30" spans="3:13" ht="10.5" customHeight="1">
      <c r="C30" s="41" t="e">
        <f>VLOOKUP(C29,A4版カレンダー!$O:$P,2,FALSE)</f>
        <v>#N/A</v>
      </c>
      <c r="D30" s="41" t="e">
        <f>VLOOKUP(D29,A4版カレンダー!$O:$P,2,FALSE)</f>
        <v>#N/A</v>
      </c>
      <c r="E30" s="41" t="e">
        <f>VLOOKUP(E29,A4版カレンダー!$O:$P,2,FALSE)</f>
        <v>#N/A</v>
      </c>
      <c r="F30" s="41" t="e">
        <f>VLOOKUP(F29,A4版カレンダー!$O:$P,2,FALSE)</f>
        <v>#N/A</v>
      </c>
      <c r="G30" s="41" t="e">
        <f>VLOOKUP(G29,A4版カレンダー!$O:$P,2,FALSE)</f>
        <v>#N/A</v>
      </c>
      <c r="H30" s="41" t="e">
        <f>VLOOKUP(H29,A4版カレンダー!$O:$P,2,FALSE)</f>
        <v>#N/A</v>
      </c>
      <c r="I30" s="41" t="e">
        <f>VLOOKUP(I29,A4版カレンダー!$O:$P,2,FALSE)</f>
        <v>#N/A</v>
      </c>
    </row>
    <row r="31" spans="3:13" ht="10.5" customHeight="1">
      <c r="C31" s="9">
        <f t="shared" ref="C31:I31" si="10">C29+7</f>
        <v>44010</v>
      </c>
      <c r="D31" s="14">
        <f t="shared" si="10"/>
        <v>44011</v>
      </c>
      <c r="E31" s="14">
        <f t="shared" si="10"/>
        <v>44012</v>
      </c>
      <c r="F31" s="14">
        <f t="shared" si="10"/>
        <v>44013</v>
      </c>
      <c r="G31" s="14">
        <f t="shared" si="10"/>
        <v>44014</v>
      </c>
      <c r="H31" s="14">
        <f t="shared" si="10"/>
        <v>44015</v>
      </c>
      <c r="I31" s="11">
        <f t="shared" si="10"/>
        <v>44016</v>
      </c>
    </row>
    <row r="32" spans="3:13" ht="10.5" customHeight="1">
      <c r="C32" s="41" t="e">
        <f>VLOOKUP(C31,A4版カレンダー!$O:$P,2,FALSE)</f>
        <v>#N/A</v>
      </c>
      <c r="D32" s="41" t="e">
        <f>VLOOKUP(D31,A4版カレンダー!$O:$P,2,FALSE)</f>
        <v>#N/A</v>
      </c>
      <c r="E32" s="41" t="e">
        <f>VLOOKUP(E31,A4版カレンダー!$O:$P,2,FALSE)</f>
        <v>#N/A</v>
      </c>
      <c r="F32" s="41" t="e">
        <f>VLOOKUP(F31,A4版カレンダー!$O:$P,2,FALSE)</f>
        <v>#N/A</v>
      </c>
      <c r="G32" s="41" t="e">
        <f>VLOOKUP(G31,A4版カレンダー!$O:$P,2,FALSE)</f>
        <v>#N/A</v>
      </c>
      <c r="H32" s="41" t="e">
        <f>VLOOKUP(H31,A4版カレンダー!$O:$P,2,FALSE)</f>
        <v>#N/A</v>
      </c>
      <c r="I32" s="41" t="e">
        <f>VLOOKUP(I31,A4版カレンダー!$O:$P,2,FALSE)</f>
        <v>#N/A</v>
      </c>
    </row>
    <row r="33" spans="3:9" ht="10.5" customHeight="1">
      <c r="C33" s="9">
        <f>C31+7</f>
        <v>44017</v>
      </c>
      <c r="D33" s="14">
        <f t="shared" ref="D33:I33" si="11">D31+7</f>
        <v>44018</v>
      </c>
      <c r="E33" s="14">
        <f t="shared" si="11"/>
        <v>44019</v>
      </c>
      <c r="F33" s="14">
        <f t="shared" si="11"/>
        <v>44020</v>
      </c>
      <c r="G33" s="14">
        <f t="shared" si="11"/>
        <v>44021</v>
      </c>
      <c r="H33" s="14">
        <f t="shared" si="11"/>
        <v>44022</v>
      </c>
      <c r="I33" s="11">
        <f t="shared" si="11"/>
        <v>44023</v>
      </c>
    </row>
    <row r="34" spans="3:9" ht="10.5" customHeight="1">
      <c r="C34" s="41" t="e">
        <f>VLOOKUP(C33,A4版カレンダー!$O:$P,2,FALSE)</f>
        <v>#N/A</v>
      </c>
      <c r="D34" s="41" t="e">
        <f>VLOOKUP(D33,A4版カレンダー!$O:$P,2,FALSE)</f>
        <v>#N/A</v>
      </c>
      <c r="E34" s="41" t="e">
        <f>VLOOKUP(E33,A4版カレンダー!$O:$P,2,FALSE)</f>
        <v>#N/A</v>
      </c>
      <c r="F34" s="41" t="e">
        <f>VLOOKUP(F33,A4版カレンダー!$O:$P,2,FALSE)</f>
        <v>#N/A</v>
      </c>
      <c r="G34" s="41" t="e">
        <f>VLOOKUP(G33,A4版カレンダー!$O:$P,2,FALSE)</f>
        <v>#N/A</v>
      </c>
      <c r="H34" s="41" t="e">
        <f>VLOOKUP(H33,A4版カレンダー!$O:$P,2,FALSE)</f>
        <v>#N/A</v>
      </c>
      <c r="I34" s="41" t="e">
        <f>VLOOKUP(I33,A4版カレンダー!$O:$P,2,FALSE)</f>
        <v>#N/A</v>
      </c>
    </row>
  </sheetData>
  <sheetProtection sheet="1" objects="1" scenarios="1"/>
  <phoneticPr fontId="2"/>
  <conditionalFormatting sqref="C8:I8 C6:I6 C10:I10 C12:I12 C14:I14 C16:I17">
    <cfRule type="expression" dxfId="19" priority="17" stopIfTrue="1">
      <formula>MONTH(C5)&lt;&gt;$E$1</formula>
    </cfRule>
    <cfRule type="expression" dxfId="18" priority="18" stopIfTrue="1">
      <formula>ISERROR(C6)=TRUE</formula>
    </cfRule>
  </conditionalFormatting>
  <conditionalFormatting sqref="C5:I5 C7:I7 C9:I9 C11:I11 C13:I13 C15:I15">
    <cfRule type="expression" dxfId="17" priority="19" stopIfTrue="1">
      <formula>MONTH(C5)&lt;&gt;$E$1</formula>
    </cfRule>
    <cfRule type="expression" dxfId="16" priority="20" stopIfTrue="1">
      <formula>ISERROR(C6)=FALSE</formula>
    </cfRule>
  </conditionalFormatting>
  <conditionalFormatting sqref="C23:I23 C25:I25 C27:I27 C29:I29 C31:I31 C33:I33">
    <cfRule type="expression" dxfId="15" priority="21" stopIfTrue="1">
      <formula>MONTH(C23)&lt;&gt;$E$19</formula>
    </cfRule>
    <cfRule type="expression" dxfId="14" priority="22" stopIfTrue="1">
      <formula>ISERROR(C24)=FALSE</formula>
    </cfRule>
  </conditionalFormatting>
  <conditionalFormatting sqref="C24:I24">
    <cfRule type="expression" dxfId="13" priority="15" stopIfTrue="1">
      <formula>MONTH(C23)&lt;&gt;$E$19</formula>
    </cfRule>
    <cfRule type="expression" dxfId="12" priority="16" stopIfTrue="1">
      <formula>ISERROR(C24)=TRUE</formula>
    </cfRule>
  </conditionalFormatting>
  <conditionalFormatting sqref="C26:I26">
    <cfRule type="expression" dxfId="11" priority="11" stopIfTrue="1">
      <formula>MONTH(C25)&lt;&gt;$E$19</formula>
    </cfRule>
    <cfRule type="expression" dxfId="10" priority="12" stopIfTrue="1">
      <formula>ISERROR(C26)=TRUE</formula>
    </cfRule>
  </conditionalFormatting>
  <conditionalFormatting sqref="C28:I28">
    <cfRule type="expression" dxfId="9" priority="9" stopIfTrue="1">
      <formula>MONTH(C27)&lt;&gt;$E$19</formula>
    </cfRule>
    <cfRule type="expression" dxfId="8" priority="10" stopIfTrue="1">
      <formula>ISERROR(C28)=TRUE</formula>
    </cfRule>
  </conditionalFormatting>
  <conditionalFormatting sqref="C30:I30">
    <cfRule type="expression" dxfId="7" priority="7" stopIfTrue="1">
      <formula>MONTH(C29)&lt;&gt;$E$19</formula>
    </cfRule>
    <cfRule type="expression" dxfId="6" priority="8" stopIfTrue="1">
      <formula>ISERROR(C30)=TRUE</formula>
    </cfRule>
  </conditionalFormatting>
  <conditionalFormatting sqref="C32:I32">
    <cfRule type="expression" dxfId="5" priority="5" stopIfTrue="1">
      <formula>MONTH(C31)&lt;&gt;$E$19</formula>
    </cfRule>
    <cfRule type="expression" dxfId="4" priority="6" stopIfTrue="1">
      <formula>ISERROR(C32)=TRUE</formula>
    </cfRule>
  </conditionalFormatting>
  <conditionalFormatting sqref="C34:I34">
    <cfRule type="expression" dxfId="3" priority="3" stopIfTrue="1">
      <formula>MONTH(C33)&lt;&gt;$E$19</formula>
    </cfRule>
    <cfRule type="expression" dxfId="2" priority="4" stopIfTrue="1">
      <formula>ISERROR(C34)=TRUE</formula>
    </cfRule>
  </conditionalFormatting>
  <conditionalFormatting sqref="C26:I26">
    <cfRule type="expression" dxfId="1" priority="1" stopIfTrue="1">
      <formula>MONTH(C25)&lt;&gt;$E$19</formula>
    </cfRule>
    <cfRule type="expression" dxfId="0" priority="2" stopIfTrue="1">
      <formula>ISERROR(C26)=TRUE</formula>
    </cfRule>
  </conditionalFormatting>
  <pageMargins left="0" right="0" top="0.39370078740157483" bottom="0.39370078740157483" header="0.51181102362204722" footer="0.51181102362204722"/>
  <pageSetup paperSize="43" scale="120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A4版カレンダー</vt:lpstr>
      <vt:lpstr>はがきサイズ</vt:lpstr>
      <vt:lpstr>はがきサイズ2カ月分</vt:lpstr>
      <vt:lpstr>A4版カレンダー!Print_Area</vt:lpstr>
      <vt:lpstr>はがきサイズ!Print_Area</vt:lpstr>
      <vt:lpstr>はがきサイズ2カ月分!Print_Area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kimura</dc:creator>
  <cp:lastModifiedBy>木村裕一</cp:lastModifiedBy>
  <cp:lastPrinted>2019-06-10T06:00:13Z</cp:lastPrinted>
  <dcterms:created xsi:type="dcterms:W3CDTF">2007-04-04T13:43:30Z</dcterms:created>
  <dcterms:modified xsi:type="dcterms:W3CDTF">2020-03-25T12:12:44Z</dcterms:modified>
</cp:coreProperties>
</file>