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motto\"/>
    </mc:Choice>
  </mc:AlternateContent>
  <workbookProtection lockStructure="1"/>
  <bookViews>
    <workbookView xWindow="9583" yWindow="-13" windowWidth="9661" windowHeight="8300"/>
  </bookViews>
  <sheets>
    <sheet name="今週の予定" sheetId="1" r:id="rId1"/>
    <sheet name="来週の予定" sheetId="2" r:id="rId2"/>
    <sheet name="今月の予定" sheetId="3" r:id="rId3"/>
    <sheet name="来月の予定" sheetId="5" r:id="rId4"/>
  </sheets>
  <definedNames>
    <definedName name="_xlnm.Print_Area" localSheetId="2">今月の予定!$B$1:$H$39</definedName>
    <definedName name="_xlnm.Print_Area" localSheetId="0">今週の予定!$B$1:$I$51</definedName>
    <definedName name="_xlnm.Print_Area" localSheetId="1">来週の予定!$B$1:$I$51</definedName>
  </definedNames>
  <calcPr calcId="152511"/>
</workbook>
</file>

<file path=xl/calcChain.xml><?xml version="1.0" encoding="utf-8"?>
<calcChain xmlns="http://schemas.openxmlformats.org/spreadsheetml/2006/main">
  <c r="I4" i="5" l="1"/>
  <c r="I2" i="5" s="1"/>
  <c r="H1" i="5" s="1"/>
  <c r="I9" i="5" l="1"/>
  <c r="J9" i="5" s="1"/>
  <c r="I5" i="5"/>
  <c r="E4" i="5"/>
  <c r="F4" i="5" s="1"/>
  <c r="G4" i="5" s="1"/>
  <c r="H4" i="5" s="1"/>
  <c r="I4" i="3"/>
  <c r="J1" i="2"/>
  <c r="K1" i="2" s="1"/>
  <c r="K1" i="1"/>
  <c r="I8" i="5" l="1"/>
  <c r="D4" i="5"/>
  <c r="C4" i="5" s="1"/>
  <c r="B4" i="5" s="1"/>
  <c r="B10" i="5" s="1"/>
  <c r="I6" i="3"/>
  <c r="B1" i="3" s="1"/>
  <c r="I5" i="3"/>
  <c r="H1" i="3" s="1"/>
  <c r="L1" i="1"/>
  <c r="I9" i="3" l="1"/>
  <c r="I13" i="3" s="1"/>
  <c r="B1" i="5" l="1"/>
  <c r="J9" i="3"/>
  <c r="B4" i="3" l="1"/>
  <c r="C4" i="3" s="1"/>
  <c r="D4" i="3" s="1"/>
  <c r="E4" i="3" s="1"/>
  <c r="F4" i="3" s="1"/>
  <c r="G4" i="3" s="1"/>
  <c r="H4" i="3" s="1"/>
  <c r="C10" i="3" l="1"/>
  <c r="C16" i="3" s="1"/>
  <c r="C22" i="3" s="1"/>
  <c r="C28" i="3" s="1"/>
  <c r="C34" i="3" s="1"/>
  <c r="B10" i="3"/>
  <c r="B16" i="3" s="1"/>
  <c r="B22" i="3" s="1"/>
  <c r="B28" i="3" s="1"/>
  <c r="B34" i="3" s="1"/>
  <c r="D10" i="3" l="1"/>
  <c r="D16" i="3" s="1"/>
  <c r="D22" i="3" s="1"/>
  <c r="D28" i="3" s="1"/>
  <c r="D34" i="3" s="1"/>
  <c r="E10" i="3" l="1"/>
  <c r="E16" i="3" s="1"/>
  <c r="E22" i="3" s="1"/>
  <c r="E28" i="3" s="1"/>
  <c r="E34" i="3" s="1"/>
  <c r="F10" i="3" l="1"/>
  <c r="F16" i="3" s="1"/>
  <c r="F22" i="3" s="1"/>
  <c r="F28" i="3" s="1"/>
  <c r="F34" i="3" s="1"/>
  <c r="H10" i="3" l="1"/>
  <c r="H16" i="3" s="1"/>
  <c r="H22" i="3" s="1"/>
  <c r="H28" i="3" s="1"/>
  <c r="H34" i="3" s="1"/>
  <c r="G10" i="3"/>
  <c r="G16" i="3" s="1"/>
  <c r="G22" i="3" s="1"/>
  <c r="G28" i="3" s="1"/>
  <c r="G34" i="3" s="1"/>
  <c r="H10" i="5"/>
  <c r="H16" i="5" s="1"/>
  <c r="H22" i="5" s="1"/>
  <c r="H28" i="5" s="1"/>
  <c r="H34" i="5" s="1"/>
  <c r="F10" i="5"/>
  <c r="F16" i="5" s="1"/>
  <c r="F22" i="5" s="1"/>
  <c r="F28" i="5" s="1"/>
  <c r="F34" i="5" s="1"/>
  <c r="E10" i="5"/>
  <c r="E16" i="5" s="1"/>
  <c r="E22" i="5" s="1"/>
  <c r="E28" i="5" s="1"/>
  <c r="E34" i="5" s="1"/>
  <c r="G10" i="5"/>
  <c r="G16" i="5" s="1"/>
  <c r="G22" i="5" s="1"/>
  <c r="G28" i="5" s="1"/>
  <c r="G34" i="5" s="1"/>
  <c r="B16" i="5" l="1"/>
  <c r="B22" i="5" s="1"/>
  <c r="B28" i="5" s="1"/>
  <c r="B34" i="5" s="1"/>
  <c r="D10" i="5"/>
  <c r="D16" i="5" s="1"/>
  <c r="D22" i="5" s="1"/>
  <c r="D28" i="5" s="1"/>
  <c r="D34" i="5" s="1"/>
  <c r="C10" i="5"/>
  <c r="C16" i="5" s="1"/>
  <c r="C22" i="5" s="1"/>
  <c r="C28" i="5" s="1"/>
  <c r="C34" i="5" s="1"/>
  <c r="F4" i="2"/>
  <c r="E4" i="2" s="1"/>
  <c r="D4" i="2" s="1"/>
  <c r="C4" i="2" s="1"/>
  <c r="F4" i="1"/>
  <c r="E4" i="1" s="1"/>
  <c r="D4" i="1" s="1"/>
  <c r="C4" i="1" s="1"/>
  <c r="G4" i="2" l="1"/>
  <c r="H4" i="2" s="1"/>
  <c r="I4" i="2" s="1"/>
  <c r="G4" i="1"/>
  <c r="H4" i="1" s="1"/>
  <c r="I4" i="1" s="1"/>
</calcChain>
</file>

<file path=xl/sharedStrings.xml><?xml version="1.0" encoding="utf-8"?>
<sst xmlns="http://schemas.openxmlformats.org/spreadsheetml/2006/main" count="163" uniqueCount="33">
  <si>
    <t>※</t>
    <phoneticPr fontId="1"/>
  </si>
  <si>
    <t>今週の予定表</t>
    <rPh sb="0" eb="2">
      <t>コンシュウ</t>
    </rPh>
    <rPh sb="3" eb="5">
      <t>ヨテイ</t>
    </rPh>
    <rPh sb="5" eb="6">
      <t>ヒョウ</t>
    </rPh>
    <phoneticPr fontId="1"/>
  </si>
  <si>
    <t>来週の予定表</t>
    <rPh sb="0" eb="2">
      <t>ライシュウ</t>
    </rPh>
    <rPh sb="3" eb="5">
      <t>ヨテイ</t>
    </rPh>
    <rPh sb="5" eb="6">
      <t>ヒョウ</t>
    </rPh>
    <phoneticPr fontId="1"/>
  </si>
  <si>
    <t>祝日は日付けの文字が赤色に変わります</t>
    <rPh sb="0" eb="2">
      <t>シュクジツ</t>
    </rPh>
    <rPh sb="3" eb="4">
      <t>ヒ</t>
    </rPh>
    <rPh sb="4" eb="5">
      <t>ツ</t>
    </rPh>
    <rPh sb="7" eb="9">
      <t>モジ</t>
    </rPh>
    <rPh sb="10" eb="11">
      <t>アカ</t>
    </rPh>
    <rPh sb="11" eb="12">
      <t>イロ</t>
    </rPh>
    <rPh sb="13" eb="14">
      <t>カ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</si>
  <si>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</si>
  <si>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</si>
  <si>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</si>
  <si>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</si>
  <si>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</si>
  <si>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</si>
  <si>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</si>
  <si>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祝日</t>
  </si>
  <si>
    <t>元日</t>
  </si>
  <si>
    <t>成人の日</t>
  </si>
  <si>
    <t>建国記念の日</t>
  </si>
  <si>
    <t>春分の日</t>
  </si>
  <si>
    <t>振替休日</t>
  </si>
  <si>
    <t>昭和の日</t>
  </si>
  <si>
    <t>憲法記念日</t>
  </si>
  <si>
    <t>みどりの日</t>
  </si>
  <si>
    <t>こどもの日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</si>
  <si>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</si>
  <si>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</si>
  <si>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</si>
  <si>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</si>
  <si>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</si>
  <si>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</si>
  <si>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</si>
  <si>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山の日</t>
  </si>
  <si>
    <r>
      <t>国民の休日</t>
    </r>
    <r>
      <rPr>
        <sz val="6"/>
        <rFont val="ＭＳ Ｐゴシック"/>
        <family val="3"/>
        <charset val="128"/>
      </rPr>
      <t>（2019年のみ）</t>
    </r>
    <phoneticPr fontId="1"/>
  </si>
  <si>
    <r>
      <t>新天皇即位日</t>
    </r>
    <r>
      <rPr>
        <sz val="6"/>
        <rFont val="ＭＳ Ｐゴシック"/>
        <family val="3"/>
        <charset val="128"/>
      </rPr>
      <t>（2019年のみ）</t>
    </r>
    <phoneticPr fontId="1"/>
  </si>
  <si>
    <r>
      <t>即位礼正殿の儀</t>
    </r>
    <r>
      <rPr>
        <sz val="6"/>
        <rFont val="ＭＳ Ｐゴシック"/>
        <family val="3"/>
        <charset val="128"/>
      </rPr>
      <t>（2019年のみ）</t>
    </r>
    <phoneticPr fontId="1"/>
  </si>
  <si>
    <t>祝祭日は2023年まで対応</t>
    <rPh sb="0" eb="1">
      <t>シュク</t>
    </rPh>
    <rPh sb="1" eb="3">
      <t>サイジツ</t>
    </rPh>
    <rPh sb="8" eb="9">
      <t>ネン</t>
    </rPh>
    <rPh sb="11" eb="13">
      <t>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</si>
</sst>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\(aaa\)"/>
    <numFmt numFmtId="177" formatCode="d"/>
    <numFmt numFmtId="178" formatCode="yyyy/m/d;@"/>
  </numFmts>
  <fonts count="13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4" fillId="0" borderId="1" xfId="0" applyFont="1" applyBorder="1" applyProtection="1">
      <protection locked="0"/>
    </xf>
    <xf numFmtId="0" fontId="8" fillId="0" borderId="4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10" fillId="0" borderId="6" xfId="0" applyFont="1" applyBorder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8" fillId="0" borderId="14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 horizontal="center"/>
      <protection hidden="1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177" fontId="2" fillId="0" borderId="11" xfId="0" applyNumberFormat="1" applyFont="1" applyBorder="1" applyAlignment="1" applyProtection="1">
      <alignment horizontal="center"/>
      <protection hidden="1"/>
    </xf>
    <xf numFmtId="177" fontId="3" fillId="0" borderId="12" xfId="0" applyNumberFormat="1" applyFont="1" applyBorder="1" applyAlignment="1" applyProtection="1">
      <alignment horizontal="center"/>
      <protection hidden="1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177" fontId="2" fillId="0" borderId="23" xfId="0" applyNumberFormat="1" applyFont="1" applyBorder="1" applyAlignment="1" applyProtection="1">
      <alignment horizontal="center"/>
      <protection hidden="1"/>
    </xf>
    <xf numFmtId="177" fontId="3" fillId="0" borderId="24" xfId="0" applyNumberFormat="1" applyFont="1" applyBorder="1" applyAlignment="1" applyProtection="1">
      <alignment horizontal="center"/>
      <protection hidden="1"/>
    </xf>
    <xf numFmtId="177" fontId="3" fillId="0" borderId="25" xfId="0" applyNumberFormat="1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vertical="center" wrapText="1"/>
      <protection hidden="1"/>
    </xf>
    <xf numFmtId="176" fontId="2" fillId="0" borderId="3" xfId="0" applyNumberFormat="1" applyFont="1" applyBorder="1" applyAlignment="1" applyProtection="1">
      <alignment horizontal="center"/>
      <protection hidden="1"/>
    </xf>
    <xf numFmtId="176" fontId="3" fillId="0" borderId="3" xfId="0" applyNumberFormat="1" applyFont="1" applyBorder="1" applyAlignment="1" applyProtection="1">
      <alignment horizontal="center"/>
      <protection hidden="1"/>
    </xf>
    <xf numFmtId="176" fontId="11" fillId="0" borderId="3" xfId="0" applyNumberFormat="1" applyFont="1" applyBorder="1" applyAlignment="1" applyProtection="1">
      <alignment horizontal="center"/>
      <protection hidden="1"/>
    </xf>
    <xf numFmtId="0" fontId="0" fillId="0" borderId="27" xfId="0" applyBorder="1" applyProtection="1">
      <protection locked="0"/>
    </xf>
    <xf numFmtId="0" fontId="4" fillId="0" borderId="27" xfId="0" applyFont="1" applyBorder="1" applyProtection="1">
      <protection locked="0"/>
    </xf>
    <xf numFmtId="0" fontId="0" fillId="0" borderId="17" xfId="0" applyBorder="1" applyProtection="1">
      <protection locked="0"/>
    </xf>
    <xf numFmtId="0" fontId="7" fillId="0" borderId="3" xfId="0" applyFont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14" fontId="4" fillId="0" borderId="0" xfId="0" applyNumberFormat="1" applyFont="1" applyBorder="1" applyProtection="1">
      <protection hidden="1"/>
    </xf>
    <xf numFmtId="0" fontId="4" fillId="0" borderId="0" xfId="0" applyFont="1" applyProtection="1"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Protection="1">
      <protection hidden="1"/>
    </xf>
    <xf numFmtId="14" fontId="0" fillId="0" borderId="0" xfId="0" applyNumberForma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14" fontId="0" fillId="0" borderId="0" xfId="0" applyNumberFormat="1" applyAlignment="1" applyProtection="1">
      <alignment vertical="center"/>
      <protection hidden="1"/>
    </xf>
    <xf numFmtId="0" fontId="0" fillId="0" borderId="29" xfId="0" applyBorder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 vertical="center" wrapText="1"/>
      <protection hidden="1"/>
    </xf>
    <xf numFmtId="176" fontId="2" fillId="0" borderId="28" xfId="0" applyNumberFormat="1" applyFont="1" applyBorder="1" applyAlignment="1" applyProtection="1">
      <alignment horizontal="center"/>
      <protection locked="0"/>
    </xf>
    <xf numFmtId="176" fontId="3" fillId="0" borderId="28" xfId="0" applyNumberFormat="1" applyFont="1" applyBorder="1" applyAlignment="1" applyProtection="1">
      <alignment horizontal="center"/>
      <protection locked="0"/>
    </xf>
    <xf numFmtId="176" fontId="11" fillId="0" borderId="28" xfId="0" applyNumberFormat="1" applyFont="1" applyBorder="1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0" fontId="7" fillId="0" borderId="7" xfId="0" applyFont="1" applyBorder="1" applyAlignment="1" applyProtection="1">
      <alignment vertical="center" wrapText="1"/>
      <protection hidden="1"/>
    </xf>
    <xf numFmtId="14" fontId="6" fillId="0" borderId="0" xfId="0" applyNumberFormat="1" applyFont="1" applyBorder="1" applyProtection="1">
      <protection hidden="1"/>
    </xf>
    <xf numFmtId="0" fontId="6" fillId="0" borderId="0" xfId="0" applyFont="1" applyProtection="1"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26" xfId="0" applyBorder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14" fontId="0" fillId="0" borderId="0" xfId="0" applyNumberFormat="1" applyProtection="1">
      <protection hidden="1"/>
    </xf>
    <xf numFmtId="0" fontId="0" fillId="0" borderId="0" xfId="0" applyNumberFormat="1" applyProtection="1">
      <protection hidden="1"/>
    </xf>
    <xf numFmtId="14" fontId="0" fillId="2" borderId="0" xfId="0" applyNumberFormat="1" applyFill="1" applyProtection="1">
      <protection hidden="1"/>
    </xf>
    <xf numFmtId="0" fontId="4" fillId="0" borderId="2" xfId="0" applyFont="1" applyBorder="1" applyProtection="1">
      <protection locked="0"/>
    </xf>
    <xf numFmtId="0" fontId="0" fillId="0" borderId="0" xfId="0" applyAlignment="1">
      <alignment horizontal="left"/>
    </xf>
    <xf numFmtId="178" fontId="0" fillId="0" borderId="0" xfId="0" applyNumberFormat="1" applyAlignment="1"/>
    <xf numFmtId="0" fontId="4" fillId="0" borderId="0" xfId="0" applyFont="1" applyAlignment="1">
      <alignment horizontal="left"/>
    </xf>
    <xf numFmtId="0" fontId="4" fillId="0" borderId="0" xfId="0" applyNumberFormat="1" applyFont="1" applyBorder="1" applyProtection="1">
      <protection hidden="1"/>
    </xf>
    <xf numFmtId="176" fontId="11" fillId="0" borderId="0" xfId="0" applyNumberFormat="1" applyFont="1" applyBorder="1" applyAlignment="1" applyProtection="1">
      <alignment horizontal="center"/>
      <protection hidden="1"/>
    </xf>
    <xf numFmtId="176" fontId="1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20" fontId="0" fillId="0" borderId="28" xfId="0" applyNumberFormat="1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20" fontId="0" fillId="0" borderId="7" xfId="0" applyNumberFormat="1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</cellXfs>
  <cellStyles count="1">
    <cellStyle name="標準" xfId="0" builtinId="0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41"/>
  <sheetViews>
    <sheetView tabSelected="1" workbookViewId="0"/>
  </sheetViews>
  <sheetFormatPr defaultColWidth="9" defaultRowHeight="13.1"/>
  <cols>
    <col min="1" max="1" width="3.6640625" style="36" customWidth="1"/>
    <col min="2" max="2" width="11.88671875" style="36" customWidth="1"/>
    <col min="3" max="10" width="16.88671875" style="36" customWidth="1"/>
    <col min="11" max="11" width="11.6640625" style="36" customWidth="1"/>
    <col min="12" max="12" width="9" style="36" customWidth="1"/>
    <col min="13" max="13" width="10.88671875" style="41" customWidth="1"/>
    <col min="14" max="14" width="14.109375" style="41" customWidth="1"/>
    <col min="15" max="16384" width="9" style="36"/>
  </cols>
  <sheetData>
    <row r="1" spans="2:14" ht="16.399999999999999">
      <c r="C1" s="37" t="s">
        <v>1</v>
      </c>
      <c r="K1" s="38">
        <f ca="1">TODAY()</f>
        <v>43915</v>
      </c>
      <c r="L1" s="39">
        <f ca="1">WEEKDAY(K1)</f>
        <v>4</v>
      </c>
      <c r="M1" s="40" t="s">
        <v>11</v>
      </c>
    </row>
    <row r="2" spans="2:14">
      <c r="I2" s="42"/>
      <c r="J2" s="42"/>
      <c r="M2" s="43">
        <v>42370</v>
      </c>
      <c r="N2" s="44" t="s">
        <v>12</v>
      </c>
    </row>
    <row r="3" spans="2:14" hidden="1">
      <c r="C3" s="36">
        <v>1</v>
      </c>
      <c r="D3" s="36">
        <v>2</v>
      </c>
      <c r="E3" s="36">
        <v>3</v>
      </c>
      <c r="F3" s="36">
        <v>4</v>
      </c>
      <c r="G3" s="36">
        <v>5</v>
      </c>
      <c r="H3" s="36">
        <v>6</v>
      </c>
      <c r="I3" s="36">
        <v>7</v>
      </c>
      <c r="M3" s="43">
        <v>42380</v>
      </c>
      <c r="N3" s="44" t="s">
        <v>13</v>
      </c>
    </row>
    <row r="4" spans="2:14" ht="27" customHeight="1">
      <c r="B4" s="35"/>
      <c r="C4" s="29">
        <f ca="1">IF(L1=C3,K1,D4-1)</f>
        <v>43912</v>
      </c>
      <c r="D4" s="30">
        <f ca="1">IF($L$1=D3,$K$1,IF($L$1&gt;D3,E4-1,C4+1))</f>
        <v>43913</v>
      </c>
      <c r="E4" s="30">
        <f ca="1">IF($L$1=E3,$K$1,IF($L$1&gt;E3,F4-1,D4+1))</f>
        <v>43914</v>
      </c>
      <c r="F4" s="30">
        <f ca="1">IF($L$1=F3,$K$1,IF($L$1&gt;F3,G4-1,E4+1))</f>
        <v>43915</v>
      </c>
      <c r="G4" s="30">
        <f ca="1">IF($L$1=G3,$K$1,IF($L$1&gt;G3,H4-1,F4+1))</f>
        <v>43916</v>
      </c>
      <c r="H4" s="30">
        <f ca="1">IF($L$1=H3,$K$1,IF($L$1&gt;H3,I4-1,G4+1))</f>
        <v>43917</v>
      </c>
      <c r="I4" s="31">
        <f ca="1">IF($L$1=I3,$K$1,IF($L$1&gt;I3,K4-1,H4+1))</f>
        <v>43918</v>
      </c>
      <c r="J4" s="68"/>
      <c r="M4" s="43">
        <v>42411</v>
      </c>
      <c r="N4" s="44" t="s">
        <v>14</v>
      </c>
    </row>
    <row r="5" spans="2:14" ht="18" customHeight="1">
      <c r="B5" s="49"/>
      <c r="C5" s="50"/>
      <c r="D5" s="51"/>
      <c r="E5" s="51"/>
      <c r="F5" s="51"/>
      <c r="G5" s="51"/>
      <c r="H5" s="51"/>
      <c r="I5" s="52"/>
      <c r="J5" s="69"/>
      <c r="M5" s="43">
        <v>42449</v>
      </c>
      <c r="N5" s="44" t="s">
        <v>15</v>
      </c>
    </row>
    <row r="6" spans="2:14" ht="18" customHeight="1">
      <c r="B6" s="49"/>
      <c r="C6" s="33"/>
      <c r="D6" s="32"/>
      <c r="E6" s="32"/>
      <c r="F6" s="32"/>
      <c r="G6" s="32"/>
      <c r="H6" s="32"/>
      <c r="I6" s="32"/>
      <c r="J6" s="70"/>
      <c r="M6" s="43">
        <v>42450</v>
      </c>
      <c r="N6" s="44" t="s">
        <v>16</v>
      </c>
    </row>
    <row r="7" spans="2:14" ht="18" customHeight="1">
      <c r="B7" s="49"/>
      <c r="C7" s="33"/>
      <c r="D7" s="32"/>
      <c r="E7" s="32"/>
      <c r="F7" s="32"/>
      <c r="G7" s="32"/>
      <c r="H7" s="32"/>
      <c r="I7" s="32"/>
      <c r="J7" s="70"/>
      <c r="M7" s="43">
        <v>42489</v>
      </c>
      <c r="N7" s="44" t="s">
        <v>17</v>
      </c>
    </row>
    <row r="8" spans="2:14" ht="18" customHeight="1">
      <c r="B8" s="71">
        <v>0.33333333333333331</v>
      </c>
      <c r="C8" s="33"/>
      <c r="D8" s="32"/>
      <c r="E8" s="32"/>
      <c r="F8" s="32"/>
      <c r="G8" s="32"/>
      <c r="H8" s="32"/>
      <c r="I8" s="32"/>
      <c r="J8" s="70"/>
      <c r="M8" s="43">
        <v>42493</v>
      </c>
      <c r="N8" s="44" t="s">
        <v>18</v>
      </c>
    </row>
    <row r="9" spans="2:14" ht="18" customHeight="1">
      <c r="B9" s="72"/>
      <c r="C9" s="33"/>
      <c r="D9" s="32"/>
      <c r="E9" s="32"/>
      <c r="F9" s="32"/>
      <c r="G9" s="32"/>
      <c r="H9" s="32"/>
      <c r="I9" s="32"/>
      <c r="J9" s="70"/>
      <c r="M9" s="43">
        <v>42494</v>
      </c>
      <c r="N9" s="44" t="s">
        <v>19</v>
      </c>
    </row>
    <row r="10" spans="2:14" ht="18" customHeight="1">
      <c r="B10" s="71">
        <v>0.375</v>
      </c>
      <c r="C10" s="32"/>
      <c r="D10" s="32"/>
      <c r="E10" s="32"/>
      <c r="F10" s="32"/>
      <c r="G10" s="32"/>
      <c r="H10" s="32"/>
      <c r="I10" s="32"/>
      <c r="J10" s="70"/>
      <c r="M10" s="43">
        <v>42495</v>
      </c>
      <c r="N10" s="44" t="s">
        <v>20</v>
      </c>
    </row>
    <row r="11" spans="2:14" ht="18" customHeight="1">
      <c r="B11" s="72"/>
      <c r="C11" s="32"/>
      <c r="D11" s="32"/>
      <c r="E11" s="32"/>
      <c r="F11" s="32"/>
      <c r="G11" s="32"/>
      <c r="H11" s="32"/>
      <c r="I11" s="32"/>
      <c r="J11" s="70"/>
      <c r="M11" s="43">
        <v>42569</v>
      </c>
      <c r="N11" s="44" t="s">
        <v>21</v>
      </c>
    </row>
    <row r="12" spans="2:14" ht="18" customHeight="1">
      <c r="B12" s="71">
        <v>0.41666666666666669</v>
      </c>
      <c r="C12" s="32"/>
      <c r="D12" s="32"/>
      <c r="E12" s="32"/>
      <c r="F12" s="32"/>
      <c r="G12" s="32"/>
      <c r="H12" s="32"/>
      <c r="I12" s="32"/>
      <c r="J12" s="70"/>
      <c r="M12" s="43">
        <v>42632</v>
      </c>
      <c r="N12" s="44" t="s">
        <v>22</v>
      </c>
    </row>
    <row r="13" spans="2:14" ht="18" customHeight="1">
      <c r="B13" s="72"/>
      <c r="C13" s="32"/>
      <c r="D13" s="32"/>
      <c r="E13" s="32"/>
      <c r="F13" s="32"/>
      <c r="G13" s="32"/>
      <c r="H13" s="32"/>
      <c r="I13" s="32"/>
      <c r="J13" s="70"/>
      <c r="M13" s="43">
        <v>42635</v>
      </c>
      <c r="N13" s="44" t="s">
        <v>23</v>
      </c>
    </row>
    <row r="14" spans="2:14" ht="18" customHeight="1">
      <c r="B14" s="71">
        <v>0.45833333333333331</v>
      </c>
      <c r="C14" s="32"/>
      <c r="D14" s="32"/>
      <c r="E14" s="32"/>
      <c r="F14" s="32"/>
      <c r="G14" s="32"/>
      <c r="H14" s="32"/>
      <c r="I14" s="32"/>
      <c r="J14" s="70"/>
      <c r="M14" s="43">
        <v>42653</v>
      </c>
      <c r="N14" s="44" t="s">
        <v>24</v>
      </c>
    </row>
    <row r="15" spans="2:14" ht="18" customHeight="1">
      <c r="B15" s="72"/>
      <c r="C15" s="32"/>
      <c r="D15" s="32"/>
      <c r="E15" s="32"/>
      <c r="F15" s="32"/>
      <c r="G15" s="32"/>
      <c r="H15" s="32"/>
      <c r="I15" s="32"/>
      <c r="J15" s="70"/>
      <c r="M15" s="43">
        <v>42677</v>
      </c>
      <c r="N15" s="44" t="s">
        <v>25</v>
      </c>
    </row>
    <row r="16" spans="2:14" ht="18" customHeight="1">
      <c r="B16" s="71">
        <v>0.5</v>
      </c>
      <c r="C16" s="32"/>
      <c r="D16" s="32"/>
      <c r="E16" s="32"/>
      <c r="F16" s="32"/>
      <c r="G16" s="32"/>
      <c r="H16" s="32"/>
      <c r="I16" s="32"/>
      <c r="J16" s="70"/>
      <c r="M16" s="43">
        <v>42697</v>
      </c>
      <c r="N16" s="44" t="s">
        <v>26</v>
      </c>
    </row>
    <row r="17" spans="2:14" ht="18" customHeight="1">
      <c r="B17" s="72"/>
      <c r="C17" s="32"/>
      <c r="D17" s="32"/>
      <c r="E17" s="32"/>
      <c r="F17" s="32"/>
      <c r="G17" s="32"/>
      <c r="H17" s="32"/>
      <c r="I17" s="32"/>
      <c r="J17" s="70"/>
      <c r="M17" s="43">
        <v>42727</v>
      </c>
      <c r="N17" s="44" t="s">
        <v>27</v>
      </c>
    </row>
    <row r="18" spans="2:14" ht="18" customHeight="1">
      <c r="B18" s="71">
        <v>0.54166666666666663</v>
      </c>
      <c r="C18" s="32"/>
      <c r="D18" s="32"/>
      <c r="E18" s="32"/>
      <c r="F18" s="32"/>
      <c r="G18" s="32"/>
      <c r="H18" s="32"/>
      <c r="I18" s="32"/>
      <c r="J18" s="70"/>
      <c r="M18" s="45">
        <v>42736</v>
      </c>
      <c r="N18" s="41" t="s">
        <v>12</v>
      </c>
    </row>
    <row r="19" spans="2:14" ht="18" customHeight="1">
      <c r="B19" s="72"/>
      <c r="C19" s="32"/>
      <c r="D19" s="32"/>
      <c r="E19" s="32"/>
      <c r="F19" s="32"/>
      <c r="G19" s="32"/>
      <c r="H19" s="32"/>
      <c r="I19" s="32"/>
      <c r="J19" s="70"/>
      <c r="M19" s="45">
        <v>42737</v>
      </c>
      <c r="N19" s="41" t="s">
        <v>16</v>
      </c>
    </row>
    <row r="20" spans="2:14" ht="18" customHeight="1">
      <c r="B20" s="71">
        <v>0.58333333333333337</v>
      </c>
      <c r="C20" s="32"/>
      <c r="D20" s="32"/>
      <c r="E20" s="32"/>
      <c r="F20" s="32"/>
      <c r="G20" s="32"/>
      <c r="H20" s="32"/>
      <c r="I20" s="32"/>
      <c r="J20" s="70"/>
      <c r="M20" s="45">
        <v>42744</v>
      </c>
      <c r="N20" s="41" t="s">
        <v>13</v>
      </c>
    </row>
    <row r="21" spans="2:14" ht="18" customHeight="1">
      <c r="B21" s="72"/>
      <c r="C21" s="32"/>
      <c r="D21" s="32"/>
      <c r="E21" s="32"/>
      <c r="F21" s="32"/>
      <c r="G21" s="32"/>
      <c r="H21" s="32"/>
      <c r="I21" s="32"/>
      <c r="J21" s="70"/>
      <c r="M21" s="45">
        <v>42777</v>
      </c>
      <c r="N21" s="41" t="s">
        <v>14</v>
      </c>
    </row>
    <row r="22" spans="2:14" ht="18" customHeight="1">
      <c r="B22" s="71">
        <v>0.625</v>
      </c>
      <c r="C22" s="32"/>
      <c r="D22" s="32"/>
      <c r="E22" s="32"/>
      <c r="F22" s="32"/>
      <c r="G22" s="32"/>
      <c r="H22" s="32"/>
      <c r="I22" s="32"/>
      <c r="J22" s="70"/>
      <c r="M22" s="45">
        <v>42814</v>
      </c>
      <c r="N22" s="41" t="s">
        <v>15</v>
      </c>
    </row>
    <row r="23" spans="2:14" ht="18" customHeight="1">
      <c r="B23" s="72"/>
      <c r="C23" s="32"/>
      <c r="D23" s="32"/>
      <c r="E23" s="32"/>
      <c r="F23" s="32"/>
      <c r="G23" s="32"/>
      <c r="H23" s="32"/>
      <c r="I23" s="32"/>
      <c r="J23" s="70"/>
      <c r="M23" s="45">
        <v>42854</v>
      </c>
      <c r="N23" s="41" t="s">
        <v>17</v>
      </c>
    </row>
    <row r="24" spans="2:14" ht="18" customHeight="1">
      <c r="B24" s="71">
        <v>0.66666666666666663</v>
      </c>
      <c r="C24" s="32"/>
      <c r="D24" s="32"/>
      <c r="E24" s="32"/>
      <c r="F24" s="32"/>
      <c r="G24" s="32"/>
      <c r="H24" s="32"/>
      <c r="I24" s="32"/>
      <c r="J24" s="70"/>
      <c r="M24" s="45">
        <v>42858</v>
      </c>
      <c r="N24" s="41" t="s">
        <v>18</v>
      </c>
    </row>
    <row r="25" spans="2:14" ht="18" customHeight="1">
      <c r="B25" s="72"/>
      <c r="C25" s="32"/>
      <c r="D25" s="32"/>
      <c r="E25" s="32"/>
      <c r="F25" s="32"/>
      <c r="G25" s="32"/>
      <c r="H25" s="32"/>
      <c r="I25" s="32"/>
      <c r="J25" s="70"/>
      <c r="M25" s="45">
        <v>42859</v>
      </c>
      <c r="N25" s="41" t="s">
        <v>19</v>
      </c>
    </row>
    <row r="26" spans="2:14" ht="18" customHeight="1">
      <c r="B26" s="71">
        <v>0.70833333333333337</v>
      </c>
      <c r="C26" s="32"/>
      <c r="D26" s="32"/>
      <c r="E26" s="32"/>
      <c r="F26" s="32"/>
      <c r="G26" s="32"/>
      <c r="H26" s="32"/>
      <c r="I26" s="32"/>
      <c r="J26" s="70"/>
      <c r="M26" s="45">
        <v>42860</v>
      </c>
      <c r="N26" s="41" t="s">
        <v>20</v>
      </c>
    </row>
    <row r="27" spans="2:14" ht="18" customHeight="1">
      <c r="B27" s="72"/>
      <c r="C27" s="32"/>
      <c r="D27" s="32"/>
      <c r="E27" s="32"/>
      <c r="F27" s="32"/>
      <c r="G27" s="32"/>
      <c r="H27" s="32"/>
      <c r="I27" s="32"/>
      <c r="J27" s="70"/>
      <c r="M27" s="45">
        <v>42933</v>
      </c>
      <c r="N27" s="41" t="s">
        <v>21</v>
      </c>
    </row>
    <row r="28" spans="2:14" ht="18" customHeight="1">
      <c r="B28" s="71">
        <v>0.75</v>
      </c>
      <c r="C28" s="32"/>
      <c r="D28" s="32"/>
      <c r="E28" s="32"/>
      <c r="F28" s="32"/>
      <c r="G28" s="32"/>
      <c r="H28" s="32"/>
      <c r="I28" s="32"/>
      <c r="J28" s="70"/>
      <c r="M28" s="45">
        <v>42996</v>
      </c>
      <c r="N28" s="41" t="s">
        <v>22</v>
      </c>
    </row>
    <row r="29" spans="2:14" ht="18" customHeight="1">
      <c r="B29" s="72"/>
      <c r="C29" s="32"/>
      <c r="D29" s="32"/>
      <c r="E29" s="32"/>
      <c r="F29" s="32"/>
      <c r="G29" s="32"/>
      <c r="H29" s="32"/>
      <c r="I29" s="32"/>
      <c r="J29" s="70"/>
      <c r="M29" s="45">
        <v>43001</v>
      </c>
      <c r="N29" s="41" t="s">
        <v>23</v>
      </c>
    </row>
    <row r="30" spans="2:14" ht="18" customHeight="1">
      <c r="B30" s="71">
        <v>0.79166666666666663</v>
      </c>
      <c r="C30" s="32"/>
      <c r="D30" s="32"/>
      <c r="E30" s="32"/>
      <c r="F30" s="32"/>
      <c r="G30" s="32"/>
      <c r="H30" s="32"/>
      <c r="I30" s="32"/>
      <c r="J30" s="70"/>
      <c r="M30" s="45">
        <v>43017</v>
      </c>
      <c r="N30" s="41" t="s">
        <v>24</v>
      </c>
    </row>
    <row r="31" spans="2:14" ht="18" customHeight="1">
      <c r="B31" s="72"/>
      <c r="C31" s="32"/>
      <c r="D31" s="32"/>
      <c r="E31" s="32"/>
      <c r="F31" s="32"/>
      <c r="G31" s="32"/>
      <c r="H31" s="32"/>
      <c r="I31" s="32"/>
      <c r="J31" s="70"/>
      <c r="M31" s="45">
        <v>43042</v>
      </c>
      <c r="N31" s="41" t="s">
        <v>25</v>
      </c>
    </row>
    <row r="32" spans="2:14" ht="18" customHeight="1">
      <c r="B32" s="71">
        <v>0.83333333333333337</v>
      </c>
      <c r="C32" s="32"/>
      <c r="D32" s="32"/>
      <c r="E32" s="32"/>
      <c r="F32" s="32"/>
      <c r="G32" s="32"/>
      <c r="H32" s="32"/>
      <c r="I32" s="32"/>
      <c r="J32" s="70"/>
      <c r="M32" s="45">
        <v>43062</v>
      </c>
      <c r="N32" s="41" t="s">
        <v>26</v>
      </c>
    </row>
    <row r="33" spans="2:14" ht="18" customHeight="1">
      <c r="B33" s="72"/>
      <c r="C33" s="32"/>
      <c r="D33" s="32"/>
      <c r="E33" s="32"/>
      <c r="F33" s="32"/>
      <c r="G33" s="32"/>
      <c r="H33" s="32"/>
      <c r="I33" s="32"/>
      <c r="J33" s="70"/>
      <c r="M33" s="45">
        <v>43092</v>
      </c>
      <c r="N33" s="41" t="s">
        <v>27</v>
      </c>
    </row>
    <row r="34" spans="2:14" ht="18" customHeight="1">
      <c r="B34" s="48"/>
      <c r="C34" s="53"/>
      <c r="D34" s="53"/>
      <c r="E34" s="53"/>
      <c r="F34" s="53"/>
      <c r="G34" s="53"/>
      <c r="H34" s="53"/>
      <c r="I34" s="53"/>
      <c r="J34" s="70"/>
      <c r="M34" s="45">
        <v>43101</v>
      </c>
      <c r="N34" s="41" t="s">
        <v>12</v>
      </c>
    </row>
    <row r="35" spans="2:14" ht="18" customHeight="1">
      <c r="B35" s="48"/>
      <c r="C35" s="53"/>
      <c r="D35" s="53"/>
      <c r="E35" s="53"/>
      <c r="F35" s="53"/>
      <c r="G35" s="53"/>
      <c r="H35" s="53"/>
      <c r="I35" s="53"/>
      <c r="J35" s="70"/>
      <c r="M35" s="45">
        <v>43108</v>
      </c>
      <c r="N35" s="41" t="s">
        <v>13</v>
      </c>
    </row>
    <row r="36" spans="2:14" ht="18" customHeight="1">
      <c r="B36" s="48"/>
      <c r="C36" s="53"/>
      <c r="D36" s="53"/>
      <c r="E36" s="53"/>
      <c r="F36" s="53"/>
      <c r="G36" s="53"/>
      <c r="H36" s="53"/>
      <c r="I36" s="53"/>
      <c r="J36" s="70"/>
      <c r="M36" s="45">
        <v>43142</v>
      </c>
      <c r="N36" s="41" t="s">
        <v>14</v>
      </c>
    </row>
    <row r="37" spans="2:14" ht="18" customHeight="1">
      <c r="B37" s="48"/>
      <c r="C37" s="53"/>
      <c r="D37" s="53"/>
      <c r="E37" s="53"/>
      <c r="F37" s="53"/>
      <c r="G37" s="53"/>
      <c r="H37" s="53"/>
      <c r="I37" s="53"/>
      <c r="J37" s="70"/>
      <c r="M37" s="45">
        <v>43143</v>
      </c>
      <c r="N37" s="41" t="s">
        <v>16</v>
      </c>
    </row>
    <row r="38" spans="2:14" ht="18" customHeight="1">
      <c r="B38" s="48"/>
      <c r="C38" s="53"/>
      <c r="D38" s="53"/>
      <c r="E38" s="53"/>
      <c r="F38" s="53"/>
      <c r="G38" s="53"/>
      <c r="H38" s="53"/>
      <c r="I38" s="53"/>
      <c r="J38" s="70"/>
      <c r="M38" s="45">
        <v>43180</v>
      </c>
      <c r="N38" s="41" t="s">
        <v>15</v>
      </c>
    </row>
    <row r="39" spans="2:14" ht="18" customHeight="1">
      <c r="B39" s="48"/>
      <c r="C39" s="53"/>
      <c r="D39" s="53"/>
      <c r="E39" s="53"/>
      <c r="F39" s="53"/>
      <c r="G39" s="53"/>
      <c r="H39" s="53"/>
      <c r="I39" s="53"/>
      <c r="J39" s="70"/>
      <c r="M39" s="45">
        <v>43219</v>
      </c>
      <c r="N39" s="41" t="s">
        <v>17</v>
      </c>
    </row>
    <row r="40" spans="2:14" ht="18" customHeight="1">
      <c r="B40" s="48"/>
      <c r="C40" s="53"/>
      <c r="D40" s="53"/>
      <c r="E40" s="53"/>
      <c r="F40" s="53"/>
      <c r="G40" s="53"/>
      <c r="H40" s="53"/>
      <c r="I40" s="53"/>
      <c r="J40" s="70"/>
      <c r="M40" s="45">
        <v>43220</v>
      </c>
      <c r="N40" s="41" t="s">
        <v>16</v>
      </c>
    </row>
    <row r="41" spans="2:14" ht="18" customHeight="1">
      <c r="B41" s="48"/>
      <c r="C41" s="53"/>
      <c r="D41" s="53"/>
      <c r="E41" s="53"/>
      <c r="F41" s="53"/>
      <c r="G41" s="53"/>
      <c r="H41" s="53"/>
      <c r="I41" s="53"/>
      <c r="J41" s="70"/>
      <c r="M41" s="45">
        <v>43223</v>
      </c>
      <c r="N41" s="41" t="s">
        <v>18</v>
      </c>
    </row>
    <row r="42" spans="2:14" ht="18" customHeight="1">
      <c r="B42" s="48"/>
      <c r="C42" s="53"/>
      <c r="D42" s="53"/>
      <c r="E42" s="53"/>
      <c r="F42" s="53"/>
      <c r="G42" s="53"/>
      <c r="H42" s="53"/>
      <c r="I42" s="53"/>
      <c r="J42" s="70"/>
      <c r="M42" s="45">
        <v>43224</v>
      </c>
      <c r="N42" s="41" t="s">
        <v>19</v>
      </c>
    </row>
    <row r="43" spans="2:14" ht="18" customHeight="1">
      <c r="B43" s="48"/>
      <c r="C43" s="53"/>
      <c r="D43" s="53"/>
      <c r="E43" s="53"/>
      <c r="F43" s="53"/>
      <c r="G43" s="53"/>
      <c r="H43" s="53"/>
      <c r="I43" s="53"/>
      <c r="J43" s="70"/>
      <c r="M43" s="45">
        <v>43225</v>
      </c>
      <c r="N43" s="41" t="s">
        <v>20</v>
      </c>
    </row>
    <row r="44" spans="2:14" ht="18" customHeight="1">
      <c r="B44" s="48"/>
      <c r="C44" s="53"/>
      <c r="D44" s="53"/>
      <c r="E44" s="53"/>
      <c r="F44" s="53"/>
      <c r="G44" s="53"/>
      <c r="H44" s="53"/>
      <c r="I44" s="53"/>
      <c r="J44" s="70"/>
      <c r="M44" s="45">
        <v>43297</v>
      </c>
      <c r="N44" s="41" t="s">
        <v>21</v>
      </c>
    </row>
    <row r="45" spans="2:14" ht="18" customHeight="1">
      <c r="B45" s="48"/>
      <c r="C45" s="53"/>
      <c r="D45" s="53"/>
      <c r="E45" s="53"/>
      <c r="F45" s="53"/>
      <c r="G45" s="53"/>
      <c r="H45" s="53"/>
      <c r="I45" s="53"/>
      <c r="J45" s="70"/>
      <c r="M45" s="45">
        <v>43360</v>
      </c>
      <c r="N45" s="41" t="s">
        <v>22</v>
      </c>
    </row>
    <row r="46" spans="2:14" ht="18" customHeight="1">
      <c r="B46" s="48"/>
      <c r="C46" s="53"/>
      <c r="D46" s="53"/>
      <c r="E46" s="53"/>
      <c r="F46" s="53"/>
      <c r="G46" s="53"/>
      <c r="H46" s="53"/>
      <c r="I46" s="53"/>
      <c r="J46" s="70"/>
      <c r="M46" s="45">
        <v>43366</v>
      </c>
      <c r="N46" s="41" t="s">
        <v>23</v>
      </c>
    </row>
    <row r="47" spans="2:14" ht="18" customHeight="1">
      <c r="B47" s="48"/>
      <c r="C47" s="53"/>
      <c r="D47" s="53"/>
      <c r="E47" s="53"/>
      <c r="F47" s="53"/>
      <c r="G47" s="53"/>
      <c r="H47" s="53"/>
      <c r="I47" s="53"/>
      <c r="J47" s="70"/>
      <c r="M47" s="45">
        <v>43367</v>
      </c>
      <c r="N47" s="41" t="s">
        <v>16</v>
      </c>
    </row>
    <row r="48" spans="2:14" ht="18" customHeight="1">
      <c r="B48" s="48"/>
      <c r="C48" s="53"/>
      <c r="D48" s="53"/>
      <c r="E48" s="53"/>
      <c r="F48" s="53"/>
      <c r="G48" s="53"/>
      <c r="H48" s="53"/>
      <c r="I48" s="53"/>
      <c r="J48" s="70"/>
      <c r="M48" s="45">
        <v>43381</v>
      </c>
      <c r="N48" s="41" t="s">
        <v>24</v>
      </c>
    </row>
    <row r="49" spans="1:14" ht="18" customHeight="1">
      <c r="B49" s="48"/>
      <c r="C49" s="53"/>
      <c r="D49" s="53"/>
      <c r="E49" s="53"/>
      <c r="F49" s="53"/>
      <c r="G49" s="53"/>
      <c r="H49" s="53"/>
      <c r="I49" s="53"/>
      <c r="J49" s="70"/>
      <c r="M49" s="45">
        <v>43407</v>
      </c>
      <c r="N49" s="41" t="s">
        <v>25</v>
      </c>
    </row>
    <row r="50" spans="1:14" ht="18" customHeight="1">
      <c r="B50" s="48"/>
      <c r="C50" s="53"/>
      <c r="D50" s="53"/>
      <c r="E50" s="53"/>
      <c r="F50" s="53"/>
      <c r="G50" s="53"/>
      <c r="H50" s="53"/>
      <c r="I50" s="53"/>
      <c r="J50" s="70"/>
      <c r="M50" s="45">
        <v>43427</v>
      </c>
      <c r="N50" s="41" t="s">
        <v>26</v>
      </c>
    </row>
    <row r="51" spans="1:14" ht="18" customHeight="1">
      <c r="B51" s="46"/>
      <c r="C51" s="34"/>
      <c r="D51" s="34"/>
      <c r="E51" s="34"/>
      <c r="F51" s="34"/>
      <c r="G51" s="34"/>
      <c r="H51" s="34"/>
      <c r="I51" s="34"/>
      <c r="J51" s="70"/>
      <c r="M51" s="45">
        <v>43457</v>
      </c>
      <c r="N51" s="41" t="s">
        <v>27</v>
      </c>
    </row>
    <row r="52" spans="1:14">
      <c r="M52" s="45">
        <v>43458</v>
      </c>
      <c r="N52" s="41" t="s">
        <v>16</v>
      </c>
    </row>
    <row r="53" spans="1:14">
      <c r="M53" s="65">
        <v>43466</v>
      </c>
      <c r="N53" s="64" t="s">
        <v>12</v>
      </c>
    </row>
    <row r="54" spans="1:14">
      <c r="M54" s="65">
        <v>43479</v>
      </c>
      <c r="N54" s="64" t="s">
        <v>13</v>
      </c>
    </row>
    <row r="55" spans="1:14">
      <c r="A55" s="47" t="s">
        <v>0</v>
      </c>
      <c r="B55" s="39" t="s">
        <v>3</v>
      </c>
      <c r="M55" s="65">
        <v>43507</v>
      </c>
      <c r="N55" s="64" t="s">
        <v>14</v>
      </c>
    </row>
    <row r="56" spans="1:14">
      <c r="B56" s="39" t="s">
        <v>32</v>
      </c>
      <c r="M56" s="65">
        <v>43545</v>
      </c>
      <c r="N56" s="64" t="s">
        <v>15</v>
      </c>
    </row>
    <row r="57" spans="1:14">
      <c r="M57" s="65">
        <v>43584</v>
      </c>
      <c r="N57" s="64" t="s">
        <v>17</v>
      </c>
    </row>
    <row r="58" spans="1:14">
      <c r="M58" s="65">
        <v>43585</v>
      </c>
      <c r="N58" s="66" t="s">
        <v>29</v>
      </c>
    </row>
    <row r="59" spans="1:14">
      <c r="M59" s="65">
        <v>43586</v>
      </c>
      <c r="N59" s="66" t="s">
        <v>30</v>
      </c>
    </row>
    <row r="60" spans="1:14">
      <c r="M60" s="65">
        <v>43587</v>
      </c>
      <c r="N60" s="66" t="s">
        <v>29</v>
      </c>
    </row>
    <row r="61" spans="1:14">
      <c r="M61" s="65">
        <v>43588</v>
      </c>
      <c r="N61" s="64" t="s">
        <v>18</v>
      </c>
    </row>
    <row r="62" spans="1:14">
      <c r="M62" s="65">
        <v>43589</v>
      </c>
      <c r="N62" s="64" t="s">
        <v>19</v>
      </c>
    </row>
    <row r="63" spans="1:14">
      <c r="M63" s="65">
        <v>43590</v>
      </c>
      <c r="N63" s="64" t="s">
        <v>20</v>
      </c>
    </row>
    <row r="64" spans="1:14">
      <c r="M64" s="65">
        <v>43591</v>
      </c>
      <c r="N64" s="64" t="s">
        <v>16</v>
      </c>
    </row>
    <row r="65" spans="13:14">
      <c r="M65" s="65">
        <v>43661</v>
      </c>
      <c r="N65" s="64" t="s">
        <v>21</v>
      </c>
    </row>
    <row r="66" spans="13:14">
      <c r="M66" s="65">
        <v>43688</v>
      </c>
      <c r="N66" s="64" t="s">
        <v>28</v>
      </c>
    </row>
    <row r="67" spans="13:14">
      <c r="M67" s="65">
        <v>43689</v>
      </c>
      <c r="N67" s="64" t="s">
        <v>16</v>
      </c>
    </row>
    <row r="68" spans="13:14">
      <c r="M68" s="65">
        <v>43724</v>
      </c>
      <c r="N68" s="64" t="s">
        <v>22</v>
      </c>
    </row>
    <row r="69" spans="13:14">
      <c r="M69" s="65">
        <v>43731</v>
      </c>
      <c r="N69" s="64" t="s">
        <v>23</v>
      </c>
    </row>
    <row r="70" spans="13:14">
      <c r="M70" s="65">
        <v>43752</v>
      </c>
      <c r="N70" s="64" t="s">
        <v>24</v>
      </c>
    </row>
    <row r="71" spans="13:14">
      <c r="M71" s="65">
        <v>43760</v>
      </c>
      <c r="N71" s="66" t="s">
        <v>31</v>
      </c>
    </row>
    <row r="72" spans="13:14">
      <c r="M72" s="65">
        <v>43772</v>
      </c>
      <c r="N72" s="64" t="s">
        <v>25</v>
      </c>
    </row>
    <row r="73" spans="13:14">
      <c r="M73" s="65">
        <v>43773</v>
      </c>
      <c r="N73" s="64" t="s">
        <v>16</v>
      </c>
    </row>
    <row r="74" spans="13:14">
      <c r="M74" s="65">
        <v>43792</v>
      </c>
      <c r="N74" s="64" t="s">
        <v>26</v>
      </c>
    </row>
    <row r="75" spans="13:14">
      <c r="M75" s="65">
        <v>43831</v>
      </c>
      <c r="N75" s="64" t="s">
        <v>12</v>
      </c>
    </row>
    <row r="76" spans="13:14">
      <c r="M76" s="65">
        <v>43843</v>
      </c>
      <c r="N76" s="64" t="s">
        <v>13</v>
      </c>
    </row>
    <row r="77" spans="13:14">
      <c r="M77" s="65">
        <v>43872</v>
      </c>
      <c r="N77" s="64" t="s">
        <v>14</v>
      </c>
    </row>
    <row r="78" spans="13:14">
      <c r="M78" s="65">
        <v>43884</v>
      </c>
      <c r="N78" s="64" t="s">
        <v>27</v>
      </c>
    </row>
    <row r="79" spans="13:14">
      <c r="M79" s="65">
        <v>43885</v>
      </c>
      <c r="N79" s="64" t="s">
        <v>16</v>
      </c>
    </row>
    <row r="80" spans="13:14">
      <c r="M80" s="65">
        <v>43910</v>
      </c>
      <c r="N80" s="64" t="s">
        <v>15</v>
      </c>
    </row>
    <row r="81" spans="13:14">
      <c r="M81" s="65">
        <v>43950</v>
      </c>
      <c r="N81" s="64" t="s">
        <v>17</v>
      </c>
    </row>
    <row r="82" spans="13:14">
      <c r="M82" s="65">
        <v>43954</v>
      </c>
      <c r="N82" s="64" t="s">
        <v>18</v>
      </c>
    </row>
    <row r="83" spans="13:14">
      <c r="M83" s="65">
        <v>43955</v>
      </c>
      <c r="N83" s="64" t="s">
        <v>16</v>
      </c>
    </row>
    <row r="84" spans="13:14">
      <c r="M84" s="65">
        <v>43955</v>
      </c>
      <c r="N84" s="64" t="s">
        <v>19</v>
      </c>
    </row>
    <row r="85" spans="13:14">
      <c r="M85" s="65">
        <v>43956</v>
      </c>
      <c r="N85" s="64" t="s">
        <v>20</v>
      </c>
    </row>
    <row r="86" spans="13:14">
      <c r="M86" s="65">
        <v>44032</v>
      </c>
      <c r="N86" s="64" t="s">
        <v>21</v>
      </c>
    </row>
    <row r="87" spans="13:14">
      <c r="M87" s="65">
        <v>44054</v>
      </c>
      <c r="N87" s="64" t="s">
        <v>28</v>
      </c>
    </row>
    <row r="88" spans="13:14">
      <c r="M88" s="65">
        <v>44095</v>
      </c>
      <c r="N88" s="64" t="s">
        <v>22</v>
      </c>
    </row>
    <row r="89" spans="13:14">
      <c r="M89" s="65">
        <v>44096</v>
      </c>
      <c r="N89" s="64" t="s">
        <v>23</v>
      </c>
    </row>
    <row r="90" spans="13:14">
      <c r="M90" s="65">
        <v>44116</v>
      </c>
      <c r="N90" s="64" t="s">
        <v>24</v>
      </c>
    </row>
    <row r="91" spans="13:14">
      <c r="M91" s="65">
        <v>44138</v>
      </c>
      <c r="N91" s="64" t="s">
        <v>25</v>
      </c>
    </row>
    <row r="92" spans="13:14">
      <c r="M92" s="65">
        <v>44158</v>
      </c>
      <c r="N92" s="64" t="s">
        <v>26</v>
      </c>
    </row>
    <row r="93" spans="13:14">
      <c r="M93" s="65">
        <v>44197</v>
      </c>
      <c r="N93" s="64" t="s">
        <v>12</v>
      </c>
    </row>
    <row r="94" spans="13:14">
      <c r="M94" s="65">
        <v>44207</v>
      </c>
      <c r="N94" s="64" t="s">
        <v>13</v>
      </c>
    </row>
    <row r="95" spans="13:14">
      <c r="M95" s="65">
        <v>44238</v>
      </c>
      <c r="N95" s="64" t="s">
        <v>14</v>
      </c>
    </row>
    <row r="96" spans="13:14">
      <c r="M96" s="65">
        <v>44250</v>
      </c>
      <c r="N96" s="64" t="s">
        <v>27</v>
      </c>
    </row>
    <row r="97" spans="13:14">
      <c r="M97" s="65">
        <v>44275</v>
      </c>
      <c r="N97" s="64" t="s">
        <v>15</v>
      </c>
    </row>
    <row r="98" spans="13:14">
      <c r="M98" s="65">
        <v>44315</v>
      </c>
      <c r="N98" s="64" t="s">
        <v>17</v>
      </c>
    </row>
    <row r="99" spans="13:14">
      <c r="M99" s="65">
        <v>44319</v>
      </c>
      <c r="N99" s="64" t="s">
        <v>18</v>
      </c>
    </row>
    <row r="100" spans="13:14">
      <c r="M100" s="65">
        <v>44320</v>
      </c>
      <c r="N100" s="64" t="s">
        <v>19</v>
      </c>
    </row>
    <row r="101" spans="13:14">
      <c r="M101" s="65">
        <v>44321</v>
      </c>
      <c r="N101" s="64" t="s">
        <v>20</v>
      </c>
    </row>
    <row r="102" spans="13:14">
      <c r="M102" s="65">
        <v>44396</v>
      </c>
      <c r="N102" s="64" t="s">
        <v>21</v>
      </c>
    </row>
    <row r="103" spans="13:14">
      <c r="M103" s="65">
        <v>44419</v>
      </c>
      <c r="N103" s="64" t="s">
        <v>28</v>
      </c>
    </row>
    <row r="104" spans="13:14">
      <c r="M104" s="65">
        <v>44459</v>
      </c>
      <c r="N104" s="64" t="s">
        <v>22</v>
      </c>
    </row>
    <row r="105" spans="13:14">
      <c r="M105" s="65">
        <v>44462</v>
      </c>
      <c r="N105" s="64" t="s">
        <v>23</v>
      </c>
    </row>
    <row r="106" spans="13:14">
      <c r="M106" s="65">
        <v>44480</v>
      </c>
      <c r="N106" s="64" t="s">
        <v>24</v>
      </c>
    </row>
    <row r="107" spans="13:14">
      <c r="M107" s="65">
        <v>44503</v>
      </c>
      <c r="N107" s="64" t="s">
        <v>25</v>
      </c>
    </row>
    <row r="108" spans="13:14">
      <c r="M108" s="65">
        <v>44523</v>
      </c>
      <c r="N108" s="64" t="s">
        <v>26</v>
      </c>
    </row>
    <row r="109" spans="13:14">
      <c r="M109" s="65">
        <v>44562</v>
      </c>
      <c r="N109" s="64" t="s">
        <v>12</v>
      </c>
    </row>
    <row r="110" spans="13:14">
      <c r="M110" s="65">
        <v>44571</v>
      </c>
      <c r="N110" s="64" t="s">
        <v>13</v>
      </c>
    </row>
    <row r="111" spans="13:14">
      <c r="M111" s="65">
        <v>44603</v>
      </c>
      <c r="N111" s="64" t="s">
        <v>14</v>
      </c>
    </row>
    <row r="112" spans="13:14">
      <c r="M112" s="65">
        <v>44615</v>
      </c>
      <c r="N112" s="64" t="s">
        <v>27</v>
      </c>
    </row>
    <row r="113" spans="13:14">
      <c r="M113" s="65">
        <v>44641</v>
      </c>
      <c r="N113" s="64" t="s">
        <v>15</v>
      </c>
    </row>
    <row r="114" spans="13:14">
      <c r="M114" s="65">
        <v>44680</v>
      </c>
      <c r="N114" s="64" t="s">
        <v>17</v>
      </c>
    </row>
    <row r="115" spans="13:14">
      <c r="M115" s="65">
        <v>44684</v>
      </c>
      <c r="N115" s="64" t="s">
        <v>18</v>
      </c>
    </row>
    <row r="116" spans="13:14">
      <c r="M116" s="65">
        <v>44685</v>
      </c>
      <c r="N116" s="64" t="s">
        <v>19</v>
      </c>
    </row>
    <row r="117" spans="13:14">
      <c r="M117" s="65">
        <v>44686</v>
      </c>
      <c r="N117" s="64" t="s">
        <v>20</v>
      </c>
    </row>
    <row r="118" spans="13:14">
      <c r="M118" s="65">
        <v>44760</v>
      </c>
      <c r="N118" s="64" t="s">
        <v>21</v>
      </c>
    </row>
    <row r="119" spans="13:14">
      <c r="M119" s="65">
        <v>44784</v>
      </c>
      <c r="N119" s="64" t="s">
        <v>28</v>
      </c>
    </row>
    <row r="120" spans="13:14">
      <c r="M120" s="65">
        <v>44823</v>
      </c>
      <c r="N120" s="64" t="s">
        <v>22</v>
      </c>
    </row>
    <row r="121" spans="13:14">
      <c r="M121" s="65">
        <v>44827</v>
      </c>
      <c r="N121" s="64" t="s">
        <v>23</v>
      </c>
    </row>
    <row r="122" spans="13:14">
      <c r="M122" s="65">
        <v>44844</v>
      </c>
      <c r="N122" s="64" t="s">
        <v>24</v>
      </c>
    </row>
    <row r="123" spans="13:14">
      <c r="M123" s="65">
        <v>44868</v>
      </c>
      <c r="N123" s="64" t="s">
        <v>25</v>
      </c>
    </row>
    <row r="124" spans="13:14">
      <c r="M124" s="65">
        <v>44888</v>
      </c>
      <c r="N124" s="64" t="s">
        <v>26</v>
      </c>
    </row>
    <row r="125" spans="13:14">
      <c r="M125" s="65">
        <v>44927</v>
      </c>
      <c r="N125" s="64" t="s">
        <v>12</v>
      </c>
    </row>
    <row r="126" spans="13:14">
      <c r="M126" s="65">
        <v>44928</v>
      </c>
      <c r="N126" s="64" t="s">
        <v>16</v>
      </c>
    </row>
    <row r="127" spans="13:14">
      <c r="M127" s="65">
        <v>44935</v>
      </c>
      <c r="N127" s="64" t="s">
        <v>13</v>
      </c>
    </row>
    <row r="128" spans="13:14">
      <c r="M128" s="65">
        <v>44968</v>
      </c>
      <c r="N128" s="64" t="s">
        <v>14</v>
      </c>
    </row>
    <row r="129" spans="13:14">
      <c r="M129" s="65">
        <v>44980</v>
      </c>
      <c r="N129" s="64" t="s">
        <v>27</v>
      </c>
    </row>
    <row r="130" spans="13:14">
      <c r="M130" s="65">
        <v>45006</v>
      </c>
      <c r="N130" s="64" t="s">
        <v>15</v>
      </c>
    </row>
    <row r="131" spans="13:14">
      <c r="M131" s="65">
        <v>45045</v>
      </c>
      <c r="N131" s="64" t="s">
        <v>17</v>
      </c>
    </row>
    <row r="132" spans="13:14">
      <c r="M132" s="65">
        <v>45049</v>
      </c>
      <c r="N132" s="64" t="s">
        <v>18</v>
      </c>
    </row>
    <row r="133" spans="13:14">
      <c r="M133" s="65">
        <v>45050</v>
      </c>
      <c r="N133" s="64" t="s">
        <v>19</v>
      </c>
    </row>
    <row r="134" spans="13:14">
      <c r="M134" s="65">
        <v>45051</v>
      </c>
      <c r="N134" s="64" t="s">
        <v>20</v>
      </c>
    </row>
    <row r="135" spans="13:14">
      <c r="M135" s="65">
        <v>45124</v>
      </c>
      <c r="N135" s="64" t="s">
        <v>21</v>
      </c>
    </row>
    <row r="136" spans="13:14">
      <c r="M136" s="65">
        <v>45149</v>
      </c>
      <c r="N136" s="64" t="s">
        <v>28</v>
      </c>
    </row>
    <row r="137" spans="13:14">
      <c r="M137" s="65">
        <v>45187</v>
      </c>
      <c r="N137" s="64" t="s">
        <v>22</v>
      </c>
    </row>
    <row r="138" spans="13:14">
      <c r="M138" s="65">
        <v>45192</v>
      </c>
      <c r="N138" s="64" t="s">
        <v>23</v>
      </c>
    </row>
    <row r="139" spans="13:14">
      <c r="M139" s="65">
        <v>45208</v>
      </c>
      <c r="N139" s="64" t="s">
        <v>24</v>
      </c>
    </row>
    <row r="140" spans="13:14">
      <c r="M140" s="65">
        <v>45233</v>
      </c>
      <c r="N140" s="64" t="s">
        <v>25</v>
      </c>
    </row>
    <row r="141" spans="13:14">
      <c r="M141" s="65">
        <v>45253</v>
      </c>
      <c r="N141" s="64" t="s">
        <v>26</v>
      </c>
    </row>
  </sheetData>
  <mergeCells count="13">
    <mergeCell ref="B30:B31"/>
    <mergeCell ref="B32:B33"/>
    <mergeCell ref="B8:B9"/>
    <mergeCell ref="B10:B11"/>
    <mergeCell ref="B12:B13"/>
    <mergeCell ref="B14:B15"/>
    <mergeCell ref="B28:B29"/>
    <mergeCell ref="B16:B17"/>
    <mergeCell ref="B18:B19"/>
    <mergeCell ref="B20:B21"/>
    <mergeCell ref="B22:B23"/>
    <mergeCell ref="B24:B25"/>
    <mergeCell ref="B26:B27"/>
  </mergeCells>
  <phoneticPr fontId="1"/>
  <conditionalFormatting sqref="D4:J5">
    <cfRule type="expression" dxfId="13" priority="1">
      <formula>VLOOKUP(D4,$M:$M,1,FALSE)</formula>
    </cfRule>
  </conditionalFormatting>
  <pageMargins left="0.78740157480314965" right="0.78740157480314965" top="0.59055118110236227" bottom="0.39370078740157483" header="0.51181102362204722" footer="0.51181102362204722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showRowColHeaders="0" workbookViewId="0"/>
  </sheetViews>
  <sheetFormatPr defaultColWidth="9" defaultRowHeight="13.1"/>
  <cols>
    <col min="1" max="1" width="3.6640625" style="36" customWidth="1"/>
    <col min="2" max="2" width="11.88671875" style="36" customWidth="1"/>
    <col min="3" max="9" width="16.88671875" style="36" customWidth="1"/>
    <col min="10" max="10" width="11.6640625" style="36" bestFit="1" customWidth="1"/>
    <col min="11" max="16384" width="9" style="36"/>
  </cols>
  <sheetData>
    <row r="1" spans="2:11" ht="16.399999999999999">
      <c r="C1" s="37" t="s">
        <v>2</v>
      </c>
      <c r="J1" s="55">
        <f ca="1">TODAY()+7</f>
        <v>43922</v>
      </c>
      <c r="K1" s="56">
        <f ca="1">WEEKDAY(J1)</f>
        <v>4</v>
      </c>
    </row>
    <row r="2" spans="2:11">
      <c r="I2" s="42"/>
    </row>
    <row r="3" spans="2:11" hidden="1">
      <c r="C3" s="36">
        <v>1</v>
      </c>
      <c r="D3" s="36">
        <v>2</v>
      </c>
      <c r="E3" s="36">
        <v>3</v>
      </c>
      <c r="F3" s="36">
        <v>4</v>
      </c>
      <c r="G3" s="36">
        <v>5</v>
      </c>
      <c r="H3" s="36">
        <v>6</v>
      </c>
      <c r="I3" s="36">
        <v>7</v>
      </c>
    </row>
    <row r="4" spans="2:11" ht="27" customHeight="1">
      <c r="B4" s="28"/>
      <c r="C4" s="29">
        <f ca="1">IF(K1=C3,J1,D4-1)</f>
        <v>43919</v>
      </c>
      <c r="D4" s="30">
        <f ca="1">IF($K$1=D3,$J$1,IF($K$1&gt;D3,E4-1,C4+1))</f>
        <v>43920</v>
      </c>
      <c r="E4" s="30">
        <f t="shared" ref="E4:I4" ca="1" si="0">IF($K$1=E3,$J$1,IF($K$1&gt;E3,F4-1,D4+1))</f>
        <v>43921</v>
      </c>
      <c r="F4" s="30">
        <f t="shared" ca="1" si="0"/>
        <v>43922</v>
      </c>
      <c r="G4" s="30">
        <f t="shared" ca="1" si="0"/>
        <v>43923</v>
      </c>
      <c r="H4" s="30">
        <f t="shared" ca="1" si="0"/>
        <v>43924</v>
      </c>
      <c r="I4" s="31">
        <f t="shared" ca="1" si="0"/>
        <v>43925</v>
      </c>
    </row>
    <row r="5" spans="2:11" ht="18" customHeight="1">
      <c r="B5" s="54"/>
      <c r="C5" s="50"/>
      <c r="D5" s="51"/>
      <c r="E5" s="51"/>
      <c r="F5" s="51"/>
      <c r="G5" s="51"/>
      <c r="H5" s="51"/>
      <c r="I5" s="52"/>
    </row>
    <row r="6" spans="2:11" ht="18" customHeight="1">
      <c r="B6" s="54"/>
      <c r="C6" s="32"/>
      <c r="D6" s="32"/>
      <c r="E6" s="32"/>
      <c r="F6" s="32"/>
      <c r="G6" s="32"/>
      <c r="H6" s="32"/>
      <c r="I6" s="32"/>
    </row>
    <row r="7" spans="2:11" ht="18" customHeight="1">
      <c r="B7" s="54"/>
      <c r="C7" s="32"/>
      <c r="D7" s="32"/>
      <c r="E7" s="32"/>
      <c r="F7" s="32"/>
      <c r="G7" s="32"/>
      <c r="H7" s="32"/>
      <c r="I7" s="32"/>
    </row>
    <row r="8" spans="2:11" ht="18" customHeight="1">
      <c r="B8" s="73">
        <v>0.33333333333333331</v>
      </c>
      <c r="C8" s="32"/>
      <c r="D8" s="32"/>
      <c r="E8" s="32"/>
      <c r="F8" s="32"/>
      <c r="G8" s="32"/>
      <c r="H8" s="32"/>
      <c r="I8" s="32"/>
    </row>
    <row r="9" spans="2:11" ht="18" customHeight="1">
      <c r="B9" s="74"/>
      <c r="C9" s="32"/>
      <c r="D9" s="32"/>
      <c r="E9" s="32"/>
      <c r="F9" s="32"/>
      <c r="G9" s="32"/>
      <c r="H9" s="32"/>
      <c r="I9" s="32"/>
    </row>
    <row r="10" spans="2:11" ht="18" customHeight="1">
      <c r="B10" s="73">
        <v>0.375</v>
      </c>
      <c r="C10" s="32"/>
      <c r="D10" s="32"/>
      <c r="E10" s="32"/>
      <c r="F10" s="32"/>
      <c r="G10" s="32"/>
      <c r="H10" s="32"/>
      <c r="I10" s="32"/>
    </row>
    <row r="11" spans="2:11" ht="18" customHeight="1">
      <c r="B11" s="74"/>
      <c r="C11" s="32"/>
      <c r="D11" s="32"/>
      <c r="E11" s="32"/>
      <c r="F11" s="32"/>
      <c r="G11" s="32"/>
      <c r="H11" s="32"/>
      <c r="I11" s="32"/>
    </row>
    <row r="12" spans="2:11" ht="18" customHeight="1">
      <c r="B12" s="73">
        <v>0.41666666666666669</v>
      </c>
      <c r="C12" s="32"/>
      <c r="D12" s="32"/>
      <c r="E12" s="32"/>
      <c r="F12" s="32"/>
      <c r="G12" s="32"/>
      <c r="H12" s="32"/>
      <c r="I12" s="32"/>
    </row>
    <row r="13" spans="2:11" ht="18" customHeight="1">
      <c r="B13" s="74"/>
      <c r="C13" s="32"/>
      <c r="D13" s="32"/>
      <c r="E13" s="33"/>
      <c r="F13" s="32"/>
      <c r="G13" s="32"/>
      <c r="H13" s="32"/>
      <c r="I13" s="32"/>
    </row>
    <row r="14" spans="2:11" ht="18" customHeight="1">
      <c r="B14" s="73">
        <v>0.45833333333333331</v>
      </c>
      <c r="C14" s="32"/>
      <c r="D14" s="32"/>
      <c r="E14" s="32"/>
      <c r="F14" s="32"/>
      <c r="G14" s="32"/>
      <c r="H14" s="32"/>
      <c r="I14" s="32"/>
    </row>
    <row r="15" spans="2:11" ht="18" customHeight="1">
      <c r="B15" s="74"/>
      <c r="C15" s="32"/>
      <c r="D15" s="32"/>
      <c r="E15" s="32"/>
      <c r="F15" s="32"/>
      <c r="G15" s="32"/>
      <c r="H15" s="32"/>
      <c r="I15" s="32"/>
    </row>
    <row r="16" spans="2:11" ht="18" customHeight="1">
      <c r="B16" s="73">
        <v>0.5</v>
      </c>
      <c r="C16" s="32"/>
      <c r="D16" s="32"/>
      <c r="E16" s="32"/>
      <c r="F16" s="32"/>
      <c r="G16" s="32"/>
      <c r="H16" s="32"/>
      <c r="I16" s="32"/>
    </row>
    <row r="17" spans="2:9" ht="18" customHeight="1">
      <c r="B17" s="74"/>
      <c r="C17" s="32"/>
      <c r="D17" s="32"/>
      <c r="E17" s="32"/>
      <c r="F17" s="32"/>
      <c r="G17" s="32"/>
      <c r="H17" s="32"/>
      <c r="I17" s="32"/>
    </row>
    <row r="18" spans="2:9" ht="18" customHeight="1">
      <c r="B18" s="73">
        <v>0.54166666666666663</v>
      </c>
      <c r="C18" s="32"/>
      <c r="D18" s="32"/>
      <c r="E18" s="32"/>
      <c r="F18" s="32"/>
      <c r="G18" s="32"/>
      <c r="H18" s="32"/>
      <c r="I18" s="32"/>
    </row>
    <row r="19" spans="2:9" ht="18" customHeight="1">
      <c r="B19" s="74"/>
      <c r="C19" s="32"/>
      <c r="D19" s="32"/>
      <c r="E19" s="32"/>
      <c r="F19" s="32"/>
      <c r="G19" s="32"/>
      <c r="H19" s="32"/>
      <c r="I19" s="32"/>
    </row>
    <row r="20" spans="2:9" ht="18" customHeight="1">
      <c r="B20" s="73">
        <v>0.58333333333333337</v>
      </c>
      <c r="C20" s="32"/>
      <c r="D20" s="32"/>
      <c r="E20" s="32"/>
      <c r="F20" s="32"/>
      <c r="G20" s="32"/>
      <c r="H20" s="32"/>
      <c r="I20" s="32"/>
    </row>
    <row r="21" spans="2:9" ht="18" customHeight="1">
      <c r="B21" s="74"/>
      <c r="C21" s="32"/>
      <c r="D21" s="32"/>
      <c r="E21" s="32"/>
      <c r="F21" s="32"/>
      <c r="G21" s="32"/>
      <c r="H21" s="32"/>
      <c r="I21" s="32"/>
    </row>
    <row r="22" spans="2:9" ht="18" customHeight="1">
      <c r="B22" s="73">
        <v>0.625</v>
      </c>
      <c r="C22" s="32"/>
      <c r="D22" s="32"/>
      <c r="E22" s="32"/>
      <c r="F22" s="32"/>
      <c r="G22" s="32"/>
      <c r="H22" s="32"/>
      <c r="I22" s="32"/>
    </row>
    <row r="23" spans="2:9" ht="18" customHeight="1">
      <c r="B23" s="74"/>
      <c r="C23" s="32"/>
      <c r="D23" s="32"/>
      <c r="E23" s="32"/>
      <c r="F23" s="32"/>
      <c r="G23" s="32"/>
      <c r="H23" s="32"/>
      <c r="I23" s="32"/>
    </row>
    <row r="24" spans="2:9" ht="18" customHeight="1">
      <c r="B24" s="73">
        <v>0.66666666666666663</v>
      </c>
      <c r="C24" s="32"/>
      <c r="D24" s="32"/>
      <c r="E24" s="32"/>
      <c r="F24" s="32"/>
      <c r="G24" s="32"/>
      <c r="H24" s="32"/>
      <c r="I24" s="32"/>
    </row>
    <row r="25" spans="2:9" ht="18" customHeight="1">
      <c r="B25" s="74"/>
      <c r="C25" s="32"/>
      <c r="D25" s="32"/>
      <c r="E25" s="32"/>
      <c r="F25" s="32"/>
      <c r="G25" s="32"/>
      <c r="H25" s="32"/>
      <c r="I25" s="32"/>
    </row>
    <row r="26" spans="2:9" ht="18" customHeight="1">
      <c r="B26" s="73">
        <v>0.70833333333333337</v>
      </c>
      <c r="C26" s="32"/>
      <c r="D26" s="32"/>
      <c r="E26" s="32"/>
      <c r="F26" s="32"/>
      <c r="G26" s="32"/>
      <c r="H26" s="32"/>
      <c r="I26" s="32"/>
    </row>
    <row r="27" spans="2:9" ht="18" customHeight="1">
      <c r="B27" s="74"/>
      <c r="C27" s="32"/>
      <c r="D27" s="32"/>
      <c r="E27" s="32"/>
      <c r="F27" s="32"/>
      <c r="G27" s="32"/>
      <c r="H27" s="32"/>
      <c r="I27" s="32"/>
    </row>
    <row r="28" spans="2:9" ht="18" customHeight="1">
      <c r="B28" s="73">
        <v>0.75</v>
      </c>
      <c r="C28" s="32"/>
      <c r="D28" s="32"/>
      <c r="E28" s="32"/>
      <c r="F28" s="32"/>
      <c r="G28" s="32"/>
      <c r="H28" s="32"/>
      <c r="I28" s="32"/>
    </row>
    <row r="29" spans="2:9" ht="18" customHeight="1">
      <c r="B29" s="74"/>
      <c r="C29" s="32"/>
      <c r="D29" s="32"/>
      <c r="E29" s="32"/>
      <c r="F29" s="32"/>
      <c r="G29" s="32"/>
      <c r="H29" s="32"/>
      <c r="I29" s="32"/>
    </row>
    <row r="30" spans="2:9" ht="18" customHeight="1">
      <c r="B30" s="73">
        <v>0.79166666666666663</v>
      </c>
      <c r="C30" s="32"/>
      <c r="D30" s="32"/>
      <c r="E30" s="32"/>
      <c r="F30" s="32"/>
      <c r="G30" s="32"/>
      <c r="H30" s="32"/>
      <c r="I30" s="32"/>
    </row>
    <row r="31" spans="2:9" ht="18" customHeight="1">
      <c r="B31" s="74"/>
      <c r="C31" s="32"/>
      <c r="D31" s="32"/>
      <c r="E31" s="32"/>
      <c r="F31" s="32"/>
      <c r="G31" s="32"/>
      <c r="H31" s="32"/>
      <c r="I31" s="32"/>
    </row>
    <row r="32" spans="2:9" ht="18" customHeight="1">
      <c r="B32" s="73">
        <v>0.83333333333333337</v>
      </c>
      <c r="C32" s="32"/>
      <c r="D32" s="32"/>
      <c r="E32" s="32"/>
      <c r="F32" s="32"/>
      <c r="G32" s="32"/>
      <c r="H32" s="32"/>
      <c r="I32" s="32"/>
    </row>
    <row r="33" spans="2:9" ht="18" customHeight="1">
      <c r="B33" s="74"/>
      <c r="C33" s="32"/>
      <c r="D33" s="32"/>
      <c r="E33" s="32"/>
      <c r="F33" s="32"/>
      <c r="G33" s="32"/>
      <c r="H33" s="32"/>
      <c r="I33" s="32"/>
    </row>
    <row r="34" spans="2:9" ht="18" customHeight="1">
      <c r="B34" s="57"/>
      <c r="C34" s="53"/>
      <c r="D34" s="53"/>
      <c r="E34" s="53"/>
      <c r="F34" s="53"/>
      <c r="G34" s="53"/>
      <c r="H34" s="53"/>
      <c r="I34" s="53"/>
    </row>
    <row r="35" spans="2:9" ht="18" customHeight="1">
      <c r="B35" s="57"/>
      <c r="C35" s="53"/>
      <c r="D35" s="53"/>
      <c r="E35" s="53"/>
      <c r="F35" s="53"/>
      <c r="G35" s="53"/>
      <c r="H35" s="53"/>
      <c r="I35" s="53"/>
    </row>
    <row r="36" spans="2:9" ht="18" customHeight="1">
      <c r="B36" s="57"/>
      <c r="C36" s="53"/>
      <c r="D36" s="53"/>
      <c r="E36" s="53"/>
      <c r="F36" s="53"/>
      <c r="G36" s="53"/>
      <c r="H36" s="53"/>
      <c r="I36" s="53"/>
    </row>
    <row r="37" spans="2:9" ht="18" customHeight="1">
      <c r="B37" s="57"/>
      <c r="C37" s="53"/>
      <c r="D37" s="53"/>
      <c r="E37" s="53"/>
      <c r="F37" s="53"/>
      <c r="G37" s="53"/>
      <c r="H37" s="53"/>
      <c r="I37" s="53"/>
    </row>
    <row r="38" spans="2:9" ht="18" customHeight="1">
      <c r="B38" s="57"/>
      <c r="C38" s="53"/>
      <c r="D38" s="53"/>
      <c r="E38" s="53"/>
      <c r="F38" s="53"/>
      <c r="G38" s="53"/>
      <c r="H38" s="53"/>
      <c r="I38" s="53"/>
    </row>
    <row r="39" spans="2:9" ht="18" customHeight="1">
      <c r="B39" s="57"/>
      <c r="C39" s="53"/>
      <c r="D39" s="53"/>
      <c r="E39" s="53"/>
      <c r="F39" s="53"/>
      <c r="G39" s="53"/>
      <c r="H39" s="53"/>
      <c r="I39" s="53"/>
    </row>
    <row r="40" spans="2:9" ht="18" customHeight="1">
      <c r="B40" s="57"/>
      <c r="C40" s="53"/>
      <c r="D40" s="53"/>
      <c r="E40" s="53"/>
      <c r="F40" s="53"/>
      <c r="G40" s="53"/>
      <c r="H40" s="53"/>
      <c r="I40" s="53"/>
    </row>
    <row r="41" spans="2:9" ht="18" customHeight="1">
      <c r="B41" s="57"/>
      <c r="C41" s="53"/>
      <c r="D41" s="53"/>
      <c r="E41" s="53"/>
      <c r="F41" s="53"/>
      <c r="G41" s="53"/>
      <c r="H41" s="53"/>
      <c r="I41" s="53"/>
    </row>
    <row r="42" spans="2:9" ht="18" customHeight="1">
      <c r="B42" s="57"/>
      <c r="C42" s="53"/>
      <c r="D42" s="53"/>
      <c r="E42" s="53"/>
      <c r="F42" s="53"/>
      <c r="G42" s="53"/>
      <c r="H42" s="53"/>
      <c r="I42" s="53"/>
    </row>
    <row r="43" spans="2:9" ht="18" customHeight="1">
      <c r="B43" s="57"/>
      <c r="C43" s="53"/>
      <c r="D43" s="53"/>
      <c r="E43" s="53"/>
      <c r="F43" s="53"/>
      <c r="G43" s="53"/>
      <c r="H43" s="53"/>
      <c r="I43" s="53"/>
    </row>
    <row r="44" spans="2:9" ht="18" customHeight="1">
      <c r="B44" s="57"/>
      <c r="C44" s="53"/>
      <c r="D44" s="53"/>
      <c r="E44" s="53"/>
      <c r="F44" s="53"/>
      <c r="G44" s="53"/>
      <c r="H44" s="53"/>
      <c r="I44" s="53"/>
    </row>
    <row r="45" spans="2:9" ht="18" customHeight="1">
      <c r="B45" s="57"/>
      <c r="C45" s="53"/>
      <c r="D45" s="53"/>
      <c r="E45" s="53"/>
      <c r="F45" s="53"/>
      <c r="G45" s="53"/>
      <c r="H45" s="53"/>
      <c r="I45" s="53"/>
    </row>
    <row r="46" spans="2:9" ht="18" customHeight="1">
      <c r="B46" s="57"/>
      <c r="C46" s="53"/>
      <c r="D46" s="53"/>
      <c r="E46" s="53"/>
      <c r="F46" s="53"/>
      <c r="G46" s="53"/>
      <c r="H46" s="53"/>
      <c r="I46" s="53"/>
    </row>
    <row r="47" spans="2:9" ht="18" customHeight="1">
      <c r="B47" s="57"/>
      <c r="C47" s="53"/>
      <c r="D47" s="53"/>
      <c r="E47" s="53"/>
      <c r="F47" s="53"/>
      <c r="G47" s="53"/>
      <c r="H47" s="53"/>
      <c r="I47" s="53"/>
    </row>
    <row r="48" spans="2:9" ht="18" customHeight="1">
      <c r="B48" s="57"/>
      <c r="C48" s="53"/>
      <c r="D48" s="53"/>
      <c r="E48" s="53"/>
      <c r="F48" s="53"/>
      <c r="G48" s="53"/>
      <c r="H48" s="53"/>
      <c r="I48" s="53"/>
    </row>
    <row r="49" spans="1:9" ht="18" customHeight="1">
      <c r="B49" s="57"/>
      <c r="C49" s="53"/>
      <c r="D49" s="53"/>
      <c r="E49" s="53"/>
      <c r="F49" s="53"/>
      <c r="G49" s="53"/>
      <c r="H49" s="53"/>
      <c r="I49" s="53"/>
    </row>
    <row r="50" spans="1:9" ht="18" customHeight="1">
      <c r="B50" s="57"/>
      <c r="C50" s="53"/>
      <c r="D50" s="53"/>
      <c r="E50" s="53"/>
      <c r="F50" s="53"/>
      <c r="G50" s="53"/>
      <c r="H50" s="53"/>
      <c r="I50" s="53"/>
    </row>
    <row r="51" spans="1:9" ht="18" customHeight="1">
      <c r="B51" s="58"/>
      <c r="C51" s="34"/>
      <c r="D51" s="34"/>
      <c r="E51" s="34"/>
      <c r="F51" s="34"/>
      <c r="G51" s="34"/>
      <c r="H51" s="34"/>
      <c r="I51" s="34"/>
    </row>
    <row r="55" spans="1:9">
      <c r="A55" s="47" t="s">
        <v>0</v>
      </c>
      <c r="B55" s="39" t="s">
        <v>3</v>
      </c>
    </row>
    <row r="56" spans="1:9">
      <c r="B56" s="39" t="s">
        <v>32</v>
      </c>
    </row>
  </sheetData>
  <mergeCells count="13">
    <mergeCell ref="B18:B19"/>
    <mergeCell ref="B30:B31"/>
    <mergeCell ref="B32:B33"/>
    <mergeCell ref="B8:B9"/>
    <mergeCell ref="B10:B11"/>
    <mergeCell ref="B12:B13"/>
    <mergeCell ref="B14:B15"/>
    <mergeCell ref="B16:B17"/>
    <mergeCell ref="B20:B21"/>
    <mergeCell ref="B22:B23"/>
    <mergeCell ref="B24:B25"/>
    <mergeCell ref="B26:B27"/>
    <mergeCell ref="B28:B29"/>
  </mergeCells>
  <phoneticPr fontId="1"/>
  <pageMargins left="0.70866141732283472" right="0.70866141732283472" top="0.55118110236220474" bottom="0.35433070866141736" header="0.31496062992125984" footer="0.31496062992125984"/>
  <pageSetup paperSize="9" orientation="landscape" horizontalDpi="4294967293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1BB88AF-1E47-4DBB-B349-4B82221D95B8}">
            <xm:f>VLOOKUP(D4,今週の予定!$M:$M,1,FALSE)</xm:f>
            <x14:dxf>
              <font>
                <color rgb="FFFF0000"/>
              </font>
            </x14:dxf>
          </x14:cfRule>
          <xm:sqref>D4:I5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/>
  </sheetViews>
  <sheetFormatPr defaultColWidth="9" defaultRowHeight="13.1"/>
  <cols>
    <col min="1" max="1" width="3.6640625" style="36" customWidth="1"/>
    <col min="2" max="2" width="18.21875" style="36" customWidth="1"/>
    <col min="3" max="3" width="18.33203125" style="36" customWidth="1"/>
    <col min="4" max="8" width="18.21875" style="36" customWidth="1"/>
    <col min="9" max="9" width="11.6640625" style="36" hidden="1" customWidth="1"/>
    <col min="10" max="10" width="9" style="36" hidden="1" customWidth="1"/>
    <col min="11" max="12" width="9" style="36" customWidth="1"/>
    <col min="13" max="16384" width="9" style="36"/>
  </cols>
  <sheetData>
    <row r="1" spans="2:12" ht="22.6" customHeight="1">
      <c r="B1" s="59" t="str">
        <f ca="1">I6&amp;"月の予定表"</f>
        <v>3月の予定表</v>
      </c>
      <c r="H1" s="36">
        <f ca="1">I5</f>
        <v>2020</v>
      </c>
      <c r="K1" s="39"/>
      <c r="L1" s="39"/>
    </row>
    <row r="2" spans="2:12" ht="16.399999999999999">
      <c r="B2" s="15" t="s">
        <v>10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8</v>
      </c>
      <c r="H2" s="17" t="s">
        <v>9</v>
      </c>
    </row>
    <row r="3" spans="2:12" hidden="1">
      <c r="B3" s="7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9">
        <v>7</v>
      </c>
    </row>
    <row r="4" spans="2:12" ht="22.6" customHeight="1">
      <c r="B4" s="20">
        <f ca="1">IF(J9=B3,$I$9,C4-1)</f>
        <v>43891</v>
      </c>
      <c r="C4" s="21">
        <f ca="1">IF($J$9=C3,$I$9,IF($J$9&gt;C3,D4-1,B4+1))</f>
        <v>43892</v>
      </c>
      <c r="D4" s="21">
        <f t="shared" ref="D4:H4" ca="1" si="0">IF($J$9=D3,$I$9,IF($J$9&gt;D3,E4-1,C4+1))</f>
        <v>43893</v>
      </c>
      <c r="E4" s="21">
        <f t="shared" ca="1" si="0"/>
        <v>43894</v>
      </c>
      <c r="F4" s="21">
        <f t="shared" ca="1" si="0"/>
        <v>43895</v>
      </c>
      <c r="G4" s="21">
        <f t="shared" ca="1" si="0"/>
        <v>43896</v>
      </c>
      <c r="H4" s="21">
        <f t="shared" ca="1" si="0"/>
        <v>43897</v>
      </c>
      <c r="I4" s="38">
        <f ca="1">TODAY()</f>
        <v>43915</v>
      </c>
    </row>
    <row r="5" spans="2:12">
      <c r="B5" s="18"/>
      <c r="C5" s="2"/>
      <c r="D5" s="2"/>
      <c r="E5" s="2"/>
      <c r="F5" s="2"/>
      <c r="G5" s="2"/>
      <c r="H5" s="19"/>
      <c r="I5" s="36">
        <f ca="1">YEAR(I4)</f>
        <v>2020</v>
      </c>
    </row>
    <row r="6" spans="2:12">
      <c r="B6" s="10"/>
      <c r="C6" s="1"/>
      <c r="D6" s="1"/>
      <c r="E6" s="1"/>
      <c r="F6" s="1"/>
      <c r="G6" s="1"/>
      <c r="H6" s="11"/>
      <c r="I6" s="36">
        <f ca="1">MONTH(I4)</f>
        <v>3</v>
      </c>
    </row>
    <row r="7" spans="2:12">
      <c r="B7" s="10"/>
      <c r="C7" s="1"/>
      <c r="D7" s="1"/>
      <c r="E7" s="1"/>
      <c r="F7" s="1"/>
      <c r="G7" s="1"/>
      <c r="H7" s="11"/>
    </row>
    <row r="8" spans="2:12">
      <c r="B8" s="10"/>
      <c r="C8" s="1"/>
      <c r="D8" s="3"/>
      <c r="E8" s="1"/>
      <c r="F8" s="1"/>
      <c r="G8" s="1"/>
      <c r="H8" s="11"/>
    </row>
    <row r="9" spans="2:12">
      <c r="B9" s="22"/>
      <c r="C9" s="23"/>
      <c r="D9" s="23"/>
      <c r="E9" s="23"/>
      <c r="F9" s="23"/>
      <c r="G9" s="23"/>
      <c r="H9" s="24"/>
      <c r="I9" s="62">
        <f ca="1">DATE(I5,I6,1)</f>
        <v>43891</v>
      </c>
      <c r="J9" s="39">
        <f ca="1">WEEKDAY(I9)</f>
        <v>1</v>
      </c>
    </row>
    <row r="10" spans="2:12" ht="22.6" customHeight="1">
      <c r="B10" s="25">
        <f ca="1">B4+7</f>
        <v>43898</v>
      </c>
      <c r="C10" s="26">
        <f t="shared" ref="C10:H10" ca="1" si="1">C4+7</f>
        <v>43899</v>
      </c>
      <c r="D10" s="26">
        <f t="shared" ca="1" si="1"/>
        <v>43900</v>
      </c>
      <c r="E10" s="26">
        <f t="shared" ca="1" si="1"/>
        <v>43901</v>
      </c>
      <c r="F10" s="26">
        <f t="shared" ca="1" si="1"/>
        <v>43902</v>
      </c>
      <c r="G10" s="26">
        <f t="shared" ca="1" si="1"/>
        <v>43903</v>
      </c>
      <c r="H10" s="27">
        <f t="shared" ca="1" si="1"/>
        <v>43904</v>
      </c>
    </row>
    <row r="11" spans="2:12">
      <c r="B11" s="18"/>
      <c r="C11" s="2"/>
      <c r="D11" s="2"/>
      <c r="E11" s="2"/>
      <c r="F11" s="2"/>
      <c r="G11" s="2"/>
      <c r="H11" s="19"/>
      <c r="I11" s="61"/>
    </row>
    <row r="12" spans="2:12">
      <c r="B12" s="10"/>
      <c r="C12" s="1"/>
      <c r="D12" s="1"/>
      <c r="E12" s="1"/>
      <c r="F12" s="1"/>
      <c r="G12" s="1"/>
      <c r="H12" s="11"/>
    </row>
    <row r="13" spans="2:12">
      <c r="B13" s="10"/>
      <c r="C13" s="1"/>
      <c r="D13" s="1"/>
      <c r="E13" s="3"/>
      <c r="F13" s="1"/>
      <c r="G13" s="1"/>
      <c r="H13" s="11"/>
      <c r="I13" s="62">
        <f ca="1">DATE(YEAR(I9),MONTH(I9)+1,1)</f>
        <v>43922</v>
      </c>
    </row>
    <row r="14" spans="2:12">
      <c r="B14" s="10"/>
      <c r="C14" s="1"/>
      <c r="D14" s="1"/>
      <c r="E14" s="1"/>
      <c r="F14" s="1"/>
      <c r="G14" s="1"/>
      <c r="H14" s="11"/>
    </row>
    <row r="15" spans="2:12">
      <c r="B15" s="22"/>
      <c r="C15" s="23"/>
      <c r="D15" s="23"/>
      <c r="E15" s="23"/>
      <c r="F15" s="23"/>
      <c r="G15" s="23"/>
      <c r="H15" s="24"/>
    </row>
    <row r="16" spans="2:12" ht="22.6" customHeight="1">
      <c r="B16" s="25">
        <f ca="1">B10+7</f>
        <v>43905</v>
      </c>
      <c r="C16" s="26">
        <f t="shared" ref="C16:H16" ca="1" si="2">C10+7</f>
        <v>43906</v>
      </c>
      <c r="D16" s="26">
        <f t="shared" ca="1" si="2"/>
        <v>43907</v>
      </c>
      <c r="E16" s="26">
        <f t="shared" ca="1" si="2"/>
        <v>43908</v>
      </c>
      <c r="F16" s="26">
        <f t="shared" ca="1" si="2"/>
        <v>43909</v>
      </c>
      <c r="G16" s="26">
        <f t="shared" ca="1" si="2"/>
        <v>43910</v>
      </c>
      <c r="H16" s="27">
        <f t="shared" ca="1" si="2"/>
        <v>43911</v>
      </c>
    </row>
    <row r="17" spans="2:8">
      <c r="B17" s="18"/>
      <c r="C17" s="2"/>
      <c r="D17" s="2"/>
      <c r="E17" s="2"/>
      <c r="F17" s="2"/>
      <c r="G17" s="2"/>
      <c r="H17" s="19"/>
    </row>
    <row r="18" spans="2:8">
      <c r="B18" s="10"/>
      <c r="C18" s="1"/>
      <c r="D18" s="1"/>
      <c r="E18" s="1"/>
      <c r="F18" s="1"/>
      <c r="G18" s="1"/>
      <c r="H18" s="11"/>
    </row>
    <row r="19" spans="2:8">
      <c r="B19" s="10"/>
      <c r="C19" s="1"/>
      <c r="D19" s="1"/>
      <c r="E19" s="1"/>
      <c r="F19" s="1"/>
      <c r="G19" s="1"/>
      <c r="H19" s="11"/>
    </row>
    <row r="20" spans="2:8">
      <c r="B20" s="10"/>
      <c r="C20" s="1"/>
      <c r="D20" s="1"/>
      <c r="E20" s="1"/>
      <c r="F20" s="1"/>
      <c r="G20" s="1"/>
      <c r="H20" s="11"/>
    </row>
    <row r="21" spans="2:8">
      <c r="B21" s="22"/>
      <c r="C21" s="23"/>
      <c r="D21" s="23"/>
      <c r="E21" s="23"/>
      <c r="F21" s="23"/>
      <c r="G21" s="23"/>
      <c r="H21" s="24"/>
    </row>
    <row r="22" spans="2:8" ht="22.6" customHeight="1">
      <c r="B22" s="25">
        <f ca="1">B16+7</f>
        <v>43912</v>
      </c>
      <c r="C22" s="26">
        <f t="shared" ref="C22:H22" ca="1" si="3">C16+7</f>
        <v>43913</v>
      </c>
      <c r="D22" s="26">
        <f t="shared" ca="1" si="3"/>
        <v>43914</v>
      </c>
      <c r="E22" s="26">
        <f t="shared" ca="1" si="3"/>
        <v>43915</v>
      </c>
      <c r="F22" s="26">
        <f t="shared" ca="1" si="3"/>
        <v>43916</v>
      </c>
      <c r="G22" s="26">
        <f t="shared" ca="1" si="3"/>
        <v>43917</v>
      </c>
      <c r="H22" s="27">
        <f t="shared" ca="1" si="3"/>
        <v>43918</v>
      </c>
    </row>
    <row r="23" spans="2:8">
      <c r="B23" s="18"/>
      <c r="C23" s="2"/>
      <c r="D23" s="2"/>
      <c r="E23" s="2"/>
      <c r="F23" s="2"/>
      <c r="G23" s="2"/>
      <c r="H23" s="19"/>
    </row>
    <row r="24" spans="2:8">
      <c r="B24" s="10"/>
      <c r="C24" s="1"/>
      <c r="D24" s="1"/>
      <c r="E24" s="1"/>
      <c r="F24" s="1"/>
      <c r="G24" s="1"/>
      <c r="H24" s="11"/>
    </row>
    <row r="25" spans="2:8">
      <c r="B25" s="10"/>
      <c r="C25" s="1"/>
      <c r="D25" s="1"/>
      <c r="E25" s="1"/>
      <c r="F25" s="1"/>
      <c r="G25" s="1"/>
      <c r="H25" s="11"/>
    </row>
    <row r="26" spans="2:8" ht="15.05" customHeight="1">
      <c r="B26" s="10"/>
      <c r="C26" s="1"/>
      <c r="D26" s="1"/>
      <c r="E26" s="1"/>
      <c r="F26" s="1"/>
      <c r="G26" s="1"/>
      <c r="H26" s="11"/>
    </row>
    <row r="27" spans="2:8">
      <c r="B27" s="22"/>
      <c r="C27" s="23"/>
      <c r="D27" s="23"/>
      <c r="E27" s="23"/>
      <c r="F27" s="23"/>
      <c r="G27" s="23"/>
      <c r="H27" s="24"/>
    </row>
    <row r="28" spans="2:8" ht="22.6" customHeight="1">
      <c r="B28" s="25">
        <f ca="1">B22+7</f>
        <v>43919</v>
      </c>
      <c r="C28" s="26">
        <f t="shared" ref="C28:H28" ca="1" si="4">C22+7</f>
        <v>43920</v>
      </c>
      <c r="D28" s="26">
        <f t="shared" ca="1" si="4"/>
        <v>43921</v>
      </c>
      <c r="E28" s="26">
        <f t="shared" ca="1" si="4"/>
        <v>43922</v>
      </c>
      <c r="F28" s="26">
        <f t="shared" ca="1" si="4"/>
        <v>43923</v>
      </c>
      <c r="G28" s="26">
        <f t="shared" ca="1" si="4"/>
        <v>43924</v>
      </c>
      <c r="H28" s="27">
        <f t="shared" ca="1" si="4"/>
        <v>43925</v>
      </c>
    </row>
    <row r="29" spans="2:8">
      <c r="B29" s="18"/>
      <c r="C29" s="2"/>
      <c r="D29" s="2"/>
      <c r="E29" s="2"/>
      <c r="F29" s="2"/>
      <c r="G29" s="2"/>
      <c r="H29" s="19"/>
    </row>
    <row r="30" spans="2:8">
      <c r="B30" s="10"/>
      <c r="C30" s="1"/>
      <c r="D30" s="1"/>
      <c r="E30" s="1"/>
      <c r="F30" s="1"/>
      <c r="G30" s="1"/>
      <c r="H30" s="11"/>
    </row>
    <row r="31" spans="2:8">
      <c r="B31" s="10"/>
      <c r="C31" s="1"/>
      <c r="D31" s="1"/>
      <c r="E31" s="1"/>
      <c r="F31" s="1"/>
      <c r="G31" s="1"/>
      <c r="H31" s="11"/>
    </row>
    <row r="32" spans="2:8">
      <c r="B32" s="10"/>
      <c r="C32" s="1"/>
      <c r="D32" s="1"/>
      <c r="E32" s="1"/>
      <c r="F32" s="1"/>
      <c r="G32" s="1"/>
      <c r="H32" s="11"/>
    </row>
    <row r="33" spans="1:8">
      <c r="B33" s="22"/>
      <c r="C33" s="23"/>
      <c r="D33" s="23"/>
      <c r="E33" s="23"/>
      <c r="F33" s="23"/>
      <c r="G33" s="23"/>
      <c r="H33" s="24"/>
    </row>
    <row r="34" spans="1:8" ht="22.6" customHeight="1">
      <c r="B34" s="25">
        <f ca="1">B28+7</f>
        <v>43926</v>
      </c>
      <c r="C34" s="26">
        <f t="shared" ref="C34:H34" ca="1" si="5">C28+7</f>
        <v>43927</v>
      </c>
      <c r="D34" s="26">
        <f t="shared" ca="1" si="5"/>
        <v>43928</v>
      </c>
      <c r="E34" s="26">
        <f t="shared" ca="1" si="5"/>
        <v>43929</v>
      </c>
      <c r="F34" s="26">
        <f t="shared" ca="1" si="5"/>
        <v>43930</v>
      </c>
      <c r="G34" s="26">
        <f t="shared" ca="1" si="5"/>
        <v>43931</v>
      </c>
      <c r="H34" s="27">
        <f t="shared" ca="1" si="5"/>
        <v>43932</v>
      </c>
    </row>
    <row r="35" spans="1:8">
      <c r="A35" s="47"/>
      <c r="B35" s="18"/>
      <c r="C35" s="2"/>
      <c r="D35" s="2"/>
      <c r="E35" s="2"/>
      <c r="F35" s="2"/>
      <c r="G35" s="2"/>
      <c r="H35" s="19"/>
    </row>
    <row r="36" spans="1:8">
      <c r="B36" s="10"/>
      <c r="C36" s="1"/>
      <c r="D36" s="1"/>
      <c r="E36" s="1"/>
      <c r="F36" s="1"/>
      <c r="G36" s="1"/>
      <c r="H36" s="11"/>
    </row>
    <row r="37" spans="1:8">
      <c r="B37" s="10"/>
      <c r="C37" s="1"/>
      <c r="D37" s="1"/>
      <c r="E37" s="1"/>
      <c r="F37" s="1"/>
      <c r="G37" s="1"/>
      <c r="H37" s="11"/>
    </row>
    <row r="38" spans="1:8">
      <c r="B38" s="10"/>
      <c r="C38" s="1"/>
      <c r="D38" s="1"/>
      <c r="E38" s="1"/>
      <c r="F38" s="1"/>
      <c r="G38" s="1"/>
      <c r="H38" s="11"/>
    </row>
    <row r="39" spans="1:8">
      <c r="B39" s="12"/>
      <c r="C39" s="13"/>
      <c r="D39" s="13"/>
      <c r="E39" s="13"/>
      <c r="F39" s="13"/>
      <c r="G39" s="13"/>
      <c r="H39" s="14"/>
    </row>
  </sheetData>
  <phoneticPr fontId="1"/>
  <conditionalFormatting sqref="B10:H10 B16:H16 B22:H22 B28:H28 B34:H34 B4:H4">
    <cfRule type="expression" dxfId="11" priority="1">
      <formula>B4&lt;$I$9</formula>
    </cfRule>
  </conditionalFormatting>
  <conditionalFormatting sqref="B34:H34 B28:H28 B22:H22 B16:H16 B10:H10 B4:H4">
    <cfRule type="expression" dxfId="10" priority="2">
      <formula>B4&gt;=$I$13</formula>
    </cfRule>
  </conditionalFormatting>
  <pageMargins left="0.70866141732283472" right="0.70866141732283472" top="0.55118110236220474" bottom="0.35433070866141736" header="0.31496062992125984" footer="0.31496062992125984"/>
  <pageSetup paperSize="9" orientation="landscape" horizontalDpi="4294967293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BF5FC6DA-3B00-43A9-8CD8-3B4636B5C5C8}">
            <xm:f>VLOOKUP(B4,今週の予定!$M:$M,1,FALSE)</xm:f>
            <x14:dxf>
              <font>
                <color rgb="FFFF0000"/>
              </font>
            </x14:dxf>
          </x14:cfRule>
          <xm:sqref>B10:H10 B16:H16 B22:H22 B28:H28 B34:H34 B4:H4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/>
  </sheetViews>
  <sheetFormatPr defaultColWidth="9" defaultRowHeight="13.1"/>
  <cols>
    <col min="1" max="1" width="3.6640625" style="36" customWidth="1"/>
    <col min="2" max="2" width="18.21875" style="36" customWidth="1"/>
    <col min="3" max="3" width="18.33203125" style="36" customWidth="1"/>
    <col min="4" max="8" width="18.21875" style="36" customWidth="1"/>
    <col min="9" max="9" width="11.77734375" style="36" customWidth="1"/>
    <col min="10" max="10" width="3.88671875" style="36" customWidth="1"/>
    <col min="11" max="12" width="9" style="36" customWidth="1"/>
    <col min="13" max="16384" width="9" style="36"/>
  </cols>
  <sheetData>
    <row r="1" spans="2:12" ht="22.6" customHeight="1">
      <c r="B1" s="59" t="str">
        <f ca="1">I8&amp;"月の予定表"</f>
        <v>4月の予定表</v>
      </c>
      <c r="H1" s="36">
        <f ca="1">I2</f>
        <v>2020</v>
      </c>
      <c r="K1" s="39"/>
      <c r="L1" s="39"/>
    </row>
    <row r="2" spans="2:12" ht="16.399999999999999">
      <c r="B2" s="4" t="s">
        <v>10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6" t="s">
        <v>9</v>
      </c>
      <c r="I2" s="36">
        <f ca="1">YEAR(I4)</f>
        <v>2020</v>
      </c>
    </row>
    <row r="3" spans="2:12" hidden="1">
      <c r="B3" s="7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9">
        <v>7</v>
      </c>
    </row>
    <row r="4" spans="2:12" ht="22.6" customHeight="1">
      <c r="B4" s="20">
        <f ca="1">IF(J9=B3,$I$9,C4-1)</f>
        <v>43919</v>
      </c>
      <c r="C4" s="21">
        <f ca="1">IF($J$9=C3,$I$9,IF($J$9&gt;C3,D4-1,B4+1))</f>
        <v>43920</v>
      </c>
      <c r="D4" s="21">
        <f t="shared" ref="D4:G4" ca="1" si="0">IF($J$9=D3,$I$9,IF($J$9&gt;D3,E4-1,C4+1))</f>
        <v>43921</v>
      </c>
      <c r="E4" s="21">
        <f t="shared" ca="1" si="0"/>
        <v>43922</v>
      </c>
      <c r="F4" s="21">
        <f t="shared" ca="1" si="0"/>
        <v>43923</v>
      </c>
      <c r="G4" s="21">
        <f t="shared" ca="1" si="0"/>
        <v>43924</v>
      </c>
      <c r="H4" s="21">
        <f ca="1">IF($J$9=H3,$I$9,IF($J$9&gt;H3,#REF!-1,G4+1))</f>
        <v>43925</v>
      </c>
      <c r="I4" s="60">
        <f ca="1">TODAY()</f>
        <v>43915</v>
      </c>
    </row>
    <row r="5" spans="2:12">
      <c r="B5" s="18"/>
      <c r="C5" s="2"/>
      <c r="D5" s="2"/>
      <c r="E5" s="63"/>
      <c r="F5" s="2"/>
      <c r="G5" s="2"/>
      <c r="H5" s="19"/>
      <c r="I5" s="36">
        <f ca="1">MONTH(I4)</f>
        <v>3</v>
      </c>
    </row>
    <row r="6" spans="2:12">
      <c r="B6" s="10"/>
      <c r="C6" s="1"/>
      <c r="D6" s="1"/>
      <c r="E6" s="1"/>
      <c r="F6" s="1"/>
      <c r="G6" s="1"/>
      <c r="H6" s="11"/>
      <c r="I6" s="67"/>
    </row>
    <row r="7" spans="2:12">
      <c r="B7" s="10"/>
      <c r="C7" s="1"/>
      <c r="D7" s="1"/>
      <c r="E7" s="1"/>
      <c r="F7" s="1"/>
      <c r="G7" s="1"/>
      <c r="H7" s="11"/>
      <c r="I7" s="67"/>
    </row>
    <row r="8" spans="2:12">
      <c r="B8" s="10"/>
      <c r="C8" s="1"/>
      <c r="D8" s="1"/>
      <c r="E8" s="1"/>
      <c r="F8" s="1"/>
      <c r="G8" s="1"/>
      <c r="H8" s="11"/>
      <c r="I8" s="67">
        <f ca="1">MONTH(I9)</f>
        <v>4</v>
      </c>
    </row>
    <row r="9" spans="2:12">
      <c r="B9" s="22"/>
      <c r="C9" s="23"/>
      <c r="D9" s="23"/>
      <c r="E9" s="23"/>
      <c r="F9" s="23"/>
      <c r="G9" s="23"/>
      <c r="H9" s="24"/>
      <c r="I9" s="60">
        <f ca="1">DATE(YEAR(I4),MONTH(I4)+1,1)</f>
        <v>43922</v>
      </c>
      <c r="J9" s="39">
        <f ca="1">WEEKDAY(I9)</f>
        <v>4</v>
      </c>
    </row>
    <row r="10" spans="2:12" ht="22.6" customHeight="1">
      <c r="B10" s="25">
        <f ca="1">B4+7</f>
        <v>43926</v>
      </c>
      <c r="C10" s="26">
        <f t="shared" ref="C10:H10" ca="1" si="1">C4+7</f>
        <v>43927</v>
      </c>
      <c r="D10" s="26">
        <f t="shared" ca="1" si="1"/>
        <v>43928</v>
      </c>
      <c r="E10" s="26">
        <f t="shared" ca="1" si="1"/>
        <v>43929</v>
      </c>
      <c r="F10" s="26">
        <f t="shared" ca="1" si="1"/>
        <v>43930</v>
      </c>
      <c r="G10" s="26">
        <f t="shared" ca="1" si="1"/>
        <v>43931</v>
      </c>
      <c r="H10" s="27">
        <f t="shared" ca="1" si="1"/>
        <v>43932</v>
      </c>
    </row>
    <row r="11" spans="2:12">
      <c r="B11" s="18"/>
      <c r="C11" s="2"/>
      <c r="D11" s="2"/>
      <c r="E11" s="2"/>
      <c r="F11" s="2"/>
      <c r="G11" s="2"/>
      <c r="H11" s="19"/>
      <c r="I11" s="61"/>
    </row>
    <row r="12" spans="2:12">
      <c r="B12" s="10"/>
      <c r="C12" s="1"/>
      <c r="D12" s="1"/>
      <c r="E12" s="1"/>
      <c r="F12" s="1"/>
      <c r="G12" s="1"/>
      <c r="H12" s="11"/>
    </row>
    <row r="13" spans="2:12">
      <c r="B13" s="10"/>
      <c r="C13" s="1"/>
      <c r="D13" s="1"/>
      <c r="E13" s="1"/>
      <c r="F13" s="1"/>
      <c r="G13" s="1"/>
      <c r="H13" s="11"/>
    </row>
    <row r="14" spans="2:12">
      <c r="B14" s="10"/>
      <c r="C14" s="1"/>
      <c r="D14" s="1"/>
      <c r="E14" s="1"/>
      <c r="F14" s="1"/>
      <c r="G14" s="1"/>
      <c r="H14" s="11"/>
    </row>
    <row r="15" spans="2:12">
      <c r="B15" s="22"/>
      <c r="C15" s="23"/>
      <c r="D15" s="23"/>
      <c r="E15" s="23"/>
      <c r="F15" s="23"/>
      <c r="G15" s="23"/>
      <c r="H15" s="24"/>
      <c r="I15" s="61"/>
    </row>
    <row r="16" spans="2:12" ht="22.6" customHeight="1">
      <c r="B16" s="25">
        <f ca="1">B10+7</f>
        <v>43933</v>
      </c>
      <c r="C16" s="26">
        <f t="shared" ref="C16:H16" ca="1" si="2">C10+7</f>
        <v>43934</v>
      </c>
      <c r="D16" s="26">
        <f t="shared" ca="1" si="2"/>
        <v>43935</v>
      </c>
      <c r="E16" s="26">
        <f t="shared" ca="1" si="2"/>
        <v>43936</v>
      </c>
      <c r="F16" s="26">
        <f t="shared" ca="1" si="2"/>
        <v>43937</v>
      </c>
      <c r="G16" s="26">
        <f t="shared" ca="1" si="2"/>
        <v>43938</v>
      </c>
      <c r="H16" s="27">
        <f t="shared" ca="1" si="2"/>
        <v>43939</v>
      </c>
      <c r="I16" s="60"/>
    </row>
    <row r="17" spans="2:8">
      <c r="B17" s="18"/>
      <c r="C17" s="2"/>
      <c r="D17" s="2"/>
      <c r="E17" s="2"/>
      <c r="F17" s="2"/>
      <c r="G17" s="2"/>
      <c r="H17" s="19"/>
    </row>
    <row r="18" spans="2:8">
      <c r="B18" s="10"/>
      <c r="C18" s="1"/>
      <c r="D18" s="1"/>
      <c r="E18" s="1"/>
      <c r="F18" s="1"/>
      <c r="G18" s="1"/>
      <c r="H18" s="11"/>
    </row>
    <row r="19" spans="2:8">
      <c r="B19" s="10"/>
      <c r="C19" s="1"/>
      <c r="D19" s="1"/>
      <c r="E19" s="1"/>
      <c r="F19" s="1"/>
      <c r="G19" s="1"/>
      <c r="H19" s="11"/>
    </row>
    <row r="20" spans="2:8">
      <c r="B20" s="10"/>
      <c r="C20" s="1"/>
      <c r="D20" s="1"/>
      <c r="E20" s="1"/>
      <c r="F20" s="1"/>
      <c r="G20" s="1"/>
      <c r="H20" s="11"/>
    </row>
    <row r="21" spans="2:8">
      <c r="B21" s="22"/>
      <c r="C21" s="23"/>
      <c r="D21" s="23"/>
      <c r="E21" s="23"/>
      <c r="F21" s="23"/>
      <c r="G21" s="23"/>
      <c r="H21" s="24"/>
    </row>
    <row r="22" spans="2:8" ht="22.6" customHeight="1">
      <c r="B22" s="25">
        <f ca="1">B16+7</f>
        <v>43940</v>
      </c>
      <c r="C22" s="26">
        <f t="shared" ref="C22:H22" ca="1" si="3">C16+7</f>
        <v>43941</v>
      </c>
      <c r="D22" s="26">
        <f t="shared" ca="1" si="3"/>
        <v>43942</v>
      </c>
      <c r="E22" s="26">
        <f t="shared" ca="1" si="3"/>
        <v>43943</v>
      </c>
      <c r="F22" s="26">
        <f t="shared" ca="1" si="3"/>
        <v>43944</v>
      </c>
      <c r="G22" s="26">
        <f t="shared" ca="1" si="3"/>
        <v>43945</v>
      </c>
      <c r="H22" s="27">
        <f t="shared" ca="1" si="3"/>
        <v>43946</v>
      </c>
    </row>
    <row r="23" spans="2:8">
      <c r="B23" s="18"/>
      <c r="C23" s="2"/>
      <c r="D23" s="2"/>
      <c r="E23" s="2"/>
      <c r="F23" s="2"/>
      <c r="G23" s="2"/>
      <c r="H23" s="19"/>
    </row>
    <row r="24" spans="2:8">
      <c r="B24" s="10"/>
      <c r="C24" s="1"/>
      <c r="D24" s="1"/>
      <c r="E24" s="1"/>
      <c r="F24" s="1"/>
      <c r="G24" s="1"/>
      <c r="H24" s="11"/>
    </row>
    <row r="25" spans="2:8">
      <c r="B25" s="10"/>
      <c r="C25" s="1"/>
      <c r="D25" s="1"/>
      <c r="E25" s="1"/>
      <c r="F25" s="1"/>
      <c r="G25" s="1"/>
      <c r="H25" s="11"/>
    </row>
    <row r="26" spans="2:8" ht="15.05" customHeight="1">
      <c r="B26" s="10"/>
      <c r="C26" s="1"/>
      <c r="D26" s="1"/>
      <c r="E26" s="1"/>
      <c r="F26" s="1"/>
      <c r="G26" s="1"/>
      <c r="H26" s="11"/>
    </row>
    <row r="27" spans="2:8">
      <c r="B27" s="22"/>
      <c r="C27" s="23"/>
      <c r="D27" s="23"/>
      <c r="E27" s="23"/>
      <c r="F27" s="23"/>
      <c r="G27" s="23"/>
      <c r="H27" s="24"/>
    </row>
    <row r="28" spans="2:8" ht="22.6" customHeight="1">
      <c r="B28" s="25">
        <f ca="1">B22+7</f>
        <v>43947</v>
      </c>
      <c r="C28" s="26">
        <f t="shared" ref="C28:H28" ca="1" si="4">C22+7</f>
        <v>43948</v>
      </c>
      <c r="D28" s="26">
        <f t="shared" ca="1" si="4"/>
        <v>43949</v>
      </c>
      <c r="E28" s="26">
        <f t="shared" ca="1" si="4"/>
        <v>43950</v>
      </c>
      <c r="F28" s="26">
        <f t="shared" ca="1" si="4"/>
        <v>43951</v>
      </c>
      <c r="G28" s="26">
        <f t="shared" ca="1" si="4"/>
        <v>43952</v>
      </c>
      <c r="H28" s="27">
        <f t="shared" ca="1" si="4"/>
        <v>43953</v>
      </c>
    </row>
    <row r="29" spans="2:8">
      <c r="B29" s="18"/>
      <c r="C29" s="2"/>
      <c r="D29" s="2"/>
      <c r="E29" s="2"/>
      <c r="F29" s="2"/>
      <c r="G29" s="2"/>
      <c r="H29" s="19"/>
    </row>
    <row r="30" spans="2:8">
      <c r="B30" s="10"/>
      <c r="C30" s="1"/>
      <c r="D30" s="1"/>
      <c r="E30" s="1"/>
      <c r="F30" s="1"/>
      <c r="G30" s="1"/>
      <c r="H30" s="11"/>
    </row>
    <row r="31" spans="2:8">
      <c r="B31" s="10"/>
      <c r="C31" s="1"/>
      <c r="D31" s="1"/>
      <c r="E31" s="1"/>
      <c r="F31" s="1"/>
      <c r="G31" s="1"/>
      <c r="H31" s="11"/>
    </row>
    <row r="32" spans="2:8">
      <c r="B32" s="10"/>
      <c r="C32" s="1"/>
      <c r="D32" s="1"/>
      <c r="E32" s="1"/>
      <c r="F32" s="1"/>
      <c r="G32" s="1"/>
      <c r="H32" s="11"/>
    </row>
    <row r="33" spans="1:8">
      <c r="B33" s="22"/>
      <c r="C33" s="23"/>
      <c r="D33" s="23"/>
      <c r="E33" s="23"/>
      <c r="F33" s="23"/>
      <c r="G33" s="23"/>
      <c r="H33" s="24"/>
    </row>
    <row r="34" spans="1:8" ht="22.6" customHeight="1">
      <c r="B34" s="25">
        <f ca="1">B28+7</f>
        <v>43954</v>
      </c>
      <c r="C34" s="26">
        <f t="shared" ref="C34:H34" ca="1" si="5">C28+7</f>
        <v>43955</v>
      </c>
      <c r="D34" s="26">
        <f t="shared" ca="1" si="5"/>
        <v>43956</v>
      </c>
      <c r="E34" s="26">
        <f t="shared" ca="1" si="5"/>
        <v>43957</v>
      </c>
      <c r="F34" s="26">
        <f t="shared" ca="1" si="5"/>
        <v>43958</v>
      </c>
      <c r="G34" s="26">
        <f t="shared" ca="1" si="5"/>
        <v>43959</v>
      </c>
      <c r="H34" s="27">
        <f t="shared" ca="1" si="5"/>
        <v>43960</v>
      </c>
    </row>
    <row r="35" spans="1:8">
      <c r="A35" s="47"/>
      <c r="B35" s="18"/>
      <c r="C35" s="2"/>
      <c r="D35" s="2"/>
      <c r="E35" s="2"/>
      <c r="F35" s="2"/>
      <c r="G35" s="2"/>
      <c r="H35" s="19"/>
    </row>
    <row r="36" spans="1:8">
      <c r="B36" s="10"/>
      <c r="C36" s="1"/>
      <c r="D36" s="1"/>
      <c r="E36" s="1"/>
      <c r="F36" s="1"/>
      <c r="G36" s="1"/>
      <c r="H36" s="11"/>
    </row>
    <row r="37" spans="1:8">
      <c r="B37" s="10"/>
      <c r="C37" s="1"/>
      <c r="D37" s="1"/>
      <c r="E37" s="1"/>
      <c r="F37" s="1"/>
      <c r="G37" s="1"/>
      <c r="H37" s="11"/>
    </row>
    <row r="38" spans="1:8">
      <c r="B38" s="10"/>
      <c r="C38" s="1"/>
      <c r="D38" s="1"/>
      <c r="E38" s="1"/>
      <c r="F38" s="1"/>
      <c r="G38" s="1"/>
      <c r="H38" s="11"/>
    </row>
    <row r="39" spans="1:8">
      <c r="B39" s="12"/>
      <c r="C39" s="13"/>
      <c r="D39" s="13"/>
      <c r="E39" s="13"/>
      <c r="F39" s="13"/>
      <c r="G39" s="13"/>
      <c r="H39" s="14"/>
    </row>
  </sheetData>
  <phoneticPr fontId="9"/>
  <conditionalFormatting sqref="B4:H4">
    <cfRule type="expression" dxfId="8" priority="7">
      <formula>MONTH(B4)&lt;&gt;$I$8</formula>
    </cfRule>
  </conditionalFormatting>
  <conditionalFormatting sqref="B34:H34">
    <cfRule type="expression" dxfId="7" priority="2">
      <formula>MONTH(B34)&lt;&gt;$I$8</formula>
    </cfRule>
  </conditionalFormatting>
  <conditionalFormatting sqref="B28:H28">
    <cfRule type="expression" dxfId="6" priority="1">
      <formula>MONTH(B28)&lt;&gt;$I$8</formula>
    </cfRule>
  </conditionalFormatting>
  <pageMargins left="0.70866141732283472" right="0.70866141732283472" top="0.55118110236220474" bottom="0.35433070866141736" header="0.31496062992125984" footer="0.31496062992125984"/>
  <pageSetup paperSize="9" orientation="landscape" horizontalDpi="4294967293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83C2B691-98D2-4181-9E49-DD48BE5E6678}">
            <xm:f>VLOOKUP(B4,今週の予定!$M:$M,1,FALSE)</xm:f>
            <x14:dxf>
              <font>
                <color rgb="FFFF0000"/>
              </font>
            </x14:dxf>
          </x14:cfRule>
          <xm:sqref>B4:H4</xm:sqref>
        </x14:conditionalFormatting>
        <x14:conditionalFormatting xmlns:xm="http://schemas.microsoft.com/office/excel/2006/main">
          <x14:cfRule type="expression" priority="8" id="{5CD48E84-0950-449A-9190-F059BFDDB2C5}">
            <xm:f>VLOOKUP(B34,今週の予定!$M:$M,1,FALSE)</xm:f>
            <x14:dxf>
              <font>
                <color rgb="FFFF0000"/>
              </font>
            </x14:dxf>
          </x14:cfRule>
          <xm:sqref>B34:H34</xm:sqref>
        </x14:conditionalFormatting>
        <x14:conditionalFormatting xmlns:xm="http://schemas.microsoft.com/office/excel/2006/main">
          <x14:cfRule type="expression" priority="6" id="{8131511C-E25D-481C-8746-71A4A9848B22}">
            <xm:f>VLOOKUP(B10,今週の予定!$M:$M,1,FALSE)</xm:f>
            <x14:dxf>
              <font>
                <color rgb="FFFF0000"/>
              </font>
            </x14:dxf>
          </x14:cfRule>
          <xm:sqref>B10:H10</xm:sqref>
        </x14:conditionalFormatting>
        <x14:conditionalFormatting xmlns:xm="http://schemas.microsoft.com/office/excel/2006/main">
          <x14:cfRule type="expression" priority="5" id="{EFCB0EC8-B2AB-4378-9D54-DD9A8EF5B8A4}">
            <xm:f>VLOOKUP(B16,今週の予定!$M:$M,1,FALSE)</xm:f>
            <x14:dxf>
              <font>
                <color rgb="FFFF0000"/>
              </font>
            </x14:dxf>
          </x14:cfRule>
          <xm:sqref>B16:H16</xm:sqref>
        </x14:conditionalFormatting>
        <x14:conditionalFormatting xmlns:xm="http://schemas.microsoft.com/office/excel/2006/main">
          <x14:cfRule type="expression" priority="4" id="{941DF9F7-4016-4B20-A145-F51E7EE0072E}">
            <xm:f>VLOOKUP(B22,今週の予定!$M:$M,1,FALSE)</xm:f>
            <x14:dxf>
              <font>
                <color rgb="FFFF0000"/>
              </font>
            </x14:dxf>
          </x14:cfRule>
          <xm:sqref>B22:H22</xm:sqref>
        </x14:conditionalFormatting>
        <x14:conditionalFormatting xmlns:xm="http://schemas.microsoft.com/office/excel/2006/main">
          <x14:cfRule type="expression" priority="3" id="{1218DC29-FB78-4666-926E-F4C17020A0BA}">
            <xm:f>VLOOKUP(B28,今週の予定!$M:$M,1,FALSE)</xm:f>
            <x14:dxf>
              <font>
                <color rgb="FFFF0000"/>
              </font>
            </x14:dxf>
          </x14:cfRule>
          <xm:sqref>B28:H28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今週の予定</vt:lpstr>
      <vt:lpstr>来週の予定</vt:lpstr>
      <vt:lpstr>今月の予定</vt:lpstr>
      <vt:lpstr>来月の予定</vt:lpstr>
      <vt:lpstr>今月の予定!Print_Area</vt:lpstr>
      <vt:lpstr>今週の予定!Print_Area</vt:lpstr>
      <vt:lpstr>来週の予定!Print_Area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木村裕一</cp:lastModifiedBy>
  <cp:lastPrinted>2020-03-25T11:50:17Z</cp:lastPrinted>
  <dcterms:created xsi:type="dcterms:W3CDTF">2008-02-03T04:41:40Z</dcterms:created>
  <dcterms:modified xsi:type="dcterms:W3CDTF">2020-03-25T11:55:59Z</dcterms:modified>
</cp:coreProperties>
</file>